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leidoscorpus-my.sharepoint.us/personal/ngovn_leidos_com/Documents/Documents/"/>
    </mc:Choice>
  </mc:AlternateContent>
  <xr:revisionPtr revIDLastSave="5" documentId="8_{EE683143-E2D3-45B0-8598-194E0355B5B3}" xr6:coauthVersionLast="47" xr6:coauthVersionMax="47" xr10:uidLastSave="{33FBE0D7-6212-4A0D-8BB4-84A1233E6C24}"/>
  <bookViews>
    <workbookView xWindow="28680" yWindow="-120" windowWidth="29040" windowHeight="15720" xr2:uid="{00000000-000D-0000-FFFF-FFFF00000000}"/>
  </bookViews>
  <sheets>
    <sheet name="Table Name &amp; Description" sheetId="58" r:id="rId1"/>
    <sheet name="1" sheetId="4" r:id="rId2"/>
    <sheet name="2" sheetId="8" r:id="rId3"/>
    <sheet name="3" sheetId="35" r:id="rId4"/>
    <sheet name="4" sheetId="34" r:id="rId5"/>
    <sheet name="5" sheetId="10" r:id="rId6"/>
    <sheet name="6" sheetId="36" r:id="rId7"/>
    <sheet name="7" sheetId="37" r:id="rId8"/>
    <sheet name="8" sheetId="14" r:id="rId9"/>
    <sheet name="9" sheetId="15" r:id="rId10"/>
    <sheet name="10" sheetId="13" r:id="rId11"/>
    <sheet name="11" sheetId="38" r:id="rId12"/>
    <sheet name="12" sheetId="39" r:id="rId13"/>
    <sheet name="13" sheetId="40" r:id="rId14"/>
    <sheet name="14" sheetId="17" r:id="rId15"/>
    <sheet name="15" sheetId="19" r:id="rId16"/>
    <sheet name="16" sheetId="20" r:id="rId17"/>
    <sheet name="17" sheetId="21" r:id="rId18"/>
    <sheet name="18" sheetId="16" r:id="rId19"/>
    <sheet name="19" sheetId="28" r:id="rId20"/>
    <sheet name="20" sheetId="29" r:id="rId21"/>
    <sheet name="21" sheetId="31" r:id="rId22"/>
    <sheet name="22" sheetId="33" r:id="rId23"/>
    <sheet name="23" sheetId="26" r:id="rId24"/>
    <sheet name="24" sheetId="42" r:id="rId25"/>
    <sheet name="25" sheetId="59" r:id="rId26"/>
  </sheets>
  <definedNames>
    <definedName name="_xlnm._FilterDatabase" localSheetId="0" hidden="1">'Table Name &amp; Description'!$B$2:$D$2</definedName>
  </definedNames>
  <calcPr calcId="191029"/>
  <pivotCaches>
    <pivotCache cacheId="24" r:id="rId27"/>
    <pivotCache cacheId="1" r:id="rId28"/>
    <pivotCache cacheId="2" r:id="rId29"/>
    <pivotCache cacheId="3" r:id="rId30"/>
    <pivotCache cacheId="4" r:id="rId31"/>
    <pivotCache cacheId="5" r:id="rId32"/>
    <pivotCache cacheId="6" r:id="rId33"/>
    <pivotCache cacheId="7" r:id="rId34"/>
    <pivotCache cacheId="8" r:id="rId35"/>
    <pivotCache cacheId="9" r:id="rId36"/>
    <pivotCache cacheId="10" r:id="rId37"/>
    <pivotCache cacheId="11" r:id="rId38"/>
    <pivotCache cacheId="12" r:id="rId39"/>
    <pivotCache cacheId="13" r:id="rId40"/>
    <pivotCache cacheId="14" r:id="rId41"/>
    <pivotCache cacheId="15" r:id="rId42"/>
    <pivotCache cacheId="16" r:id="rId43"/>
    <pivotCache cacheId="17" r:id="rId44"/>
    <pivotCache cacheId="18" r:id="rId45"/>
    <pivotCache cacheId="19" r:id="rId46"/>
    <pivotCache cacheId="20" r:id="rId47"/>
    <pivotCache cacheId="21" r:id="rId48"/>
    <pivotCache cacheId="22" r:id="rId49"/>
    <pivotCache cacheId="23" r:id="rId5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9" l="1"/>
  <c r="E4" i="59"/>
  <c r="F4" i="59"/>
  <c r="G4" i="59"/>
  <c r="H4" i="59"/>
  <c r="I4" i="59"/>
  <c r="J4" i="59"/>
  <c r="K4" i="59"/>
  <c r="L4" i="59"/>
  <c r="M4" i="59"/>
  <c r="N4" i="59"/>
  <c r="O4" i="59"/>
  <c r="P4" i="59"/>
  <c r="Q4" i="59"/>
  <c r="E5" i="59"/>
  <c r="F5" i="59"/>
  <c r="G5" i="59"/>
  <c r="H5" i="59"/>
  <c r="I5" i="59"/>
  <c r="J5" i="59"/>
  <c r="K5" i="59"/>
  <c r="L5" i="59"/>
  <c r="M5" i="59"/>
  <c r="N5" i="59"/>
  <c r="O5" i="59"/>
  <c r="P5" i="59"/>
  <c r="Q5" i="59"/>
  <c r="E6" i="59"/>
  <c r="F6" i="59"/>
  <c r="G6" i="59"/>
  <c r="H6" i="59"/>
  <c r="I6" i="59"/>
  <c r="J6" i="59"/>
  <c r="K6" i="59"/>
  <c r="L6" i="59"/>
  <c r="M6" i="59"/>
  <c r="N6" i="59"/>
  <c r="O6" i="59"/>
  <c r="P6" i="59"/>
  <c r="Q6" i="59"/>
  <c r="E7" i="59"/>
  <c r="F7" i="59"/>
  <c r="G7" i="59"/>
  <c r="H7" i="59"/>
  <c r="I7" i="59"/>
  <c r="J7" i="59"/>
  <c r="K7" i="59"/>
  <c r="L7" i="59"/>
  <c r="M7" i="59"/>
  <c r="N7" i="59"/>
  <c r="O7" i="59"/>
  <c r="P7" i="59"/>
  <c r="Q7" i="59"/>
  <c r="E8" i="59"/>
  <c r="F8" i="59"/>
  <c r="G8" i="59"/>
  <c r="H8" i="59"/>
  <c r="I8" i="59"/>
  <c r="J8" i="59"/>
  <c r="K8" i="59"/>
  <c r="L8" i="59"/>
  <c r="M8" i="59"/>
  <c r="N8" i="59"/>
  <c r="O8" i="59"/>
  <c r="P8" i="59"/>
  <c r="Q8" i="59"/>
  <c r="E9" i="59"/>
  <c r="F9" i="59"/>
  <c r="G9" i="59"/>
  <c r="H9" i="59"/>
  <c r="I9" i="59"/>
  <c r="J9" i="59"/>
  <c r="K9" i="59"/>
  <c r="L9" i="59"/>
  <c r="M9" i="59"/>
  <c r="N9" i="59"/>
  <c r="O9" i="59"/>
  <c r="P9" i="59"/>
  <c r="Q9" i="59"/>
  <c r="D5" i="59"/>
  <c r="D6" i="59"/>
  <c r="D7" i="59"/>
  <c r="D8" i="59"/>
  <c r="D9" i="59"/>
  <c r="D4" i="59"/>
  <c r="C5" i="59"/>
  <c r="C6" i="59"/>
  <c r="C7" i="59"/>
  <c r="C8" i="59"/>
  <c r="B5" i="59"/>
  <c r="B6" i="59"/>
  <c r="B7" i="59"/>
  <c r="B8" i="59"/>
  <c r="B9" i="59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C3" i="5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4">
    <s v="ThisWorkbookDataModel"/>
    <s v="{[oli].[Opportunity.Program__r.LOB__c].&amp;[BEEM]}"/>
    <s v="{[oli].[Opportunity.Program__r.LOB__c].&amp;[CBEEM]}"/>
    <s v="{[oli].[Opportunity.Program__r.LOB__c].&amp;[BESM]}"/>
    <s v="{[oli].[Opportunity.Program__r.LOB__c].&amp;[BHTR]}"/>
    <s v="{[oli].[Opportunity.Program__r.LOB__c].&amp;[REEM]}"/>
    <s v="{[oli].[Opportunity.Program__r.LOB__c].&amp;[CREEM]}"/>
    <s v="{[oli].[Opportunity.Program__r.LOB__c].&amp;[RESM]}"/>
    <s v="{[oli].[Opportunity.Program__r.LOB__c].&amp;[RHTR]}"/>
    <s v="{[oli].[Opportunity.Program__r.Sector__c].&amp;[Residential]}"/>
    <s v="{[oli].[Opportunity.Program__r.Sector__c].&amp;[Commercial]}"/>
    <s v="{[oli].[Opportunity.Program__r.Name].&amp;[2021 - BHTR - Energy Advantage]}"/>
    <s v="{[oli].[Opportunity.SpecialOfferings__c].&amp;[Energy Relief Grant Received;Energy Relief Grant Applied],[oli].[Opportunity.SpecialOfferings__c].&amp;[EmPOWER;Energy Relief Grant Received;Energy Relief Grant Applied],[oli].[Opportunity.SpecialOfferings__c].&amp;[Restaurant Bonus;Energy Relief Grant Received;Energy Relief Grant Applied]}"/>
    <s v="{[oli].[EquipmentType__c].&amp;[Energy Recovery Grant]}"/>
  </metadataStrings>
  <mdxMetadata count="13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  <mdx n="0" f="s">
      <ms ns="12" c="0"/>
    </mdx>
    <mdx n="0" f="s">
      <ms ns="13" c="0"/>
    </mdx>
  </mdx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<sst xmlns="http://schemas.openxmlformats.org/spreadsheetml/2006/main" count="1356" uniqueCount="480">
  <si>
    <t>EquipmentType__c</t>
  </si>
  <si>
    <t>Residential</t>
  </si>
  <si>
    <t>Oahu</t>
  </si>
  <si>
    <t>REEM</t>
  </si>
  <si>
    <t>R</t>
  </si>
  <si>
    <t>None</t>
  </si>
  <si>
    <t>Pono Home</t>
  </si>
  <si>
    <t>RHTR</t>
  </si>
  <si>
    <t>Commercial</t>
  </si>
  <si>
    <t>Custom</t>
  </si>
  <si>
    <t>LIGHTING UNLIMITED</t>
  </si>
  <si>
    <t>BEEM</t>
  </si>
  <si>
    <t>J</t>
  </si>
  <si>
    <t>Illuminage Group LLC</t>
  </si>
  <si>
    <t>GridPoint, Inc.</t>
  </si>
  <si>
    <t>BHTR</t>
  </si>
  <si>
    <t>21st Century Lighting</t>
  </si>
  <si>
    <t>LED Hawaii</t>
  </si>
  <si>
    <t>Alpha Electric Supply</t>
  </si>
  <si>
    <t>Light Bulbs Plus LLC</t>
  </si>
  <si>
    <t>Maui</t>
  </si>
  <si>
    <t>Read Lighting, Inc.</t>
  </si>
  <si>
    <t>Non-CEA</t>
  </si>
  <si>
    <t>G</t>
  </si>
  <si>
    <t>Graybar Electric Co.</t>
  </si>
  <si>
    <t>CBEEM</t>
  </si>
  <si>
    <t>Island Lighting Co., Inc.</t>
  </si>
  <si>
    <t>Alltemp Inc</t>
  </si>
  <si>
    <t>The Light Bulb Source</t>
  </si>
  <si>
    <t>Dial Electric Supply Company</t>
  </si>
  <si>
    <t>Gexpro</t>
  </si>
  <si>
    <t>RESM</t>
  </si>
  <si>
    <t>D</t>
  </si>
  <si>
    <t>GLOBAL VALUE LIGHTING</t>
  </si>
  <si>
    <t>S</t>
  </si>
  <si>
    <t>Pangilinan Electric LLC</t>
  </si>
  <si>
    <t>AESolutions</t>
  </si>
  <si>
    <t>Molokai</t>
  </si>
  <si>
    <t>Haleakala Solar, Inc.</t>
  </si>
  <si>
    <t>Residential A/C Tune Up</t>
  </si>
  <si>
    <t>Correa Electric, LLC</t>
  </si>
  <si>
    <t>Energy Management Consulting &amp; Construction, LLC (EMCC)</t>
  </si>
  <si>
    <t>P</t>
  </si>
  <si>
    <t>Commercial A/C Tune Up</t>
  </si>
  <si>
    <t>BESM</t>
  </si>
  <si>
    <t>Grainger Industrial Supply</t>
  </si>
  <si>
    <t>Applicant</t>
  </si>
  <si>
    <t>Hawaii Energy Systems, LLC</t>
  </si>
  <si>
    <t>Hawaii Air Conditioning</t>
  </si>
  <si>
    <t>Bargreen Ellingson</t>
  </si>
  <si>
    <t>Alaka'i Mechanical Corporation</t>
  </si>
  <si>
    <t>Koo Electric Service</t>
  </si>
  <si>
    <t>Custom Lighting</t>
  </si>
  <si>
    <t>Carbon Lighthouse</t>
  </si>
  <si>
    <t>Heide &amp; Cook, Ltd.</t>
  </si>
  <si>
    <t>Drainpipe Plumbing &amp; Solar</t>
  </si>
  <si>
    <t>HDSupply Facilities Maintenance</t>
  </si>
  <si>
    <t>P&amp;S Refrigeration, LLC</t>
  </si>
  <si>
    <t>No Sweat Air Conditioning, Inc.</t>
  </si>
  <si>
    <t>Ameresco Inc.</t>
  </si>
  <si>
    <t>Johnson Controls</t>
  </si>
  <si>
    <t>Dorvin D. Leis Co., Inc</t>
  </si>
  <si>
    <t>Walter's Electric Inc.</t>
  </si>
  <si>
    <t>Bulbs.com</t>
  </si>
  <si>
    <t>Air Conditioning of Maui, Inc.</t>
  </si>
  <si>
    <t>Hilo Air A/C &amp; Refrigeration LLC</t>
  </si>
  <si>
    <t>Shifted Energy</t>
  </si>
  <si>
    <t>Pioneer Electric</t>
  </si>
  <si>
    <t>RMI Mechanical, Inc.</t>
  </si>
  <si>
    <t>Hawaii Sheetmetal &amp; Mechanical, Inc</t>
  </si>
  <si>
    <t>Rutan Refrigeration and A/C</t>
  </si>
  <si>
    <t>Standard Air</t>
  </si>
  <si>
    <t>Henriques Electric</t>
  </si>
  <si>
    <t>Hawaii Pacific Solar</t>
  </si>
  <si>
    <t>Hawaii Electrical Solutions, LLC</t>
  </si>
  <si>
    <t>Energy Optimization Services</t>
  </si>
  <si>
    <t>DWE, INC</t>
  </si>
  <si>
    <t>Leidos Engineering, LLC</t>
  </si>
  <si>
    <t>The Power Connection INC</t>
  </si>
  <si>
    <t>Hawaiian Solar &amp; Plumbing</t>
  </si>
  <si>
    <t>Lanai</t>
  </si>
  <si>
    <t>VALLEY ISLE LIGHTING</t>
  </si>
  <si>
    <t>Dwayne Matsumoto LLC</t>
  </si>
  <si>
    <t>BGRID</t>
  </si>
  <si>
    <t>Cornerstone Air Conditioning, Inc.</t>
  </si>
  <si>
    <t>KONA INDUSTRIES, INC.</t>
  </si>
  <si>
    <t>Advanced A/C Contracting</t>
  </si>
  <si>
    <t>Cool X Energy</t>
  </si>
  <si>
    <t>RHA Energy Partners, LLC.</t>
  </si>
  <si>
    <t>Certified Air Conditioning LLC</t>
  </si>
  <si>
    <t>Doonwood Engineering, Inc.</t>
  </si>
  <si>
    <t>Air Masters Inc.</t>
  </si>
  <si>
    <t>Leidos</t>
  </si>
  <si>
    <t>Rising Sun Solar</t>
  </si>
  <si>
    <t>Energy Advisors</t>
  </si>
  <si>
    <t>Masters Mechanical Air Conditioning, LLC</t>
  </si>
  <si>
    <t>Kevin's Refrigeration &amp; A/C Service, LLC</t>
  </si>
  <si>
    <t>HINOKAWA ELECTRIC LLC</t>
  </si>
  <si>
    <t>Pristine Air Conditioning</t>
  </si>
  <si>
    <t>Accounting</t>
  </si>
  <si>
    <t>Trane Commercial Systems</t>
  </si>
  <si>
    <t>Aloha State Refrigeration and Air Conditioning, Inc.</t>
  </si>
  <si>
    <t>Submetering</t>
  </si>
  <si>
    <t>PROGRESSIVE AIR CONDITIONING</t>
  </si>
  <si>
    <t>RM A/C Services</t>
  </si>
  <si>
    <t>Doonwood Engineering, Inc</t>
  </si>
  <si>
    <t>Calvin's Air Conditioning &amp; Refrigeration</t>
  </si>
  <si>
    <t>Fukunaga Electrical, Inc</t>
  </si>
  <si>
    <t>KK Air Conditioning LLC</t>
  </si>
  <si>
    <t>Dalkia Energy Solutions</t>
  </si>
  <si>
    <t>Green Synergy Inc.</t>
  </si>
  <si>
    <t>Air Source Air Conditioning</t>
  </si>
  <si>
    <t>Team Going Green</t>
  </si>
  <si>
    <t>Accurate Plumbing</t>
  </si>
  <si>
    <t>Pacific Refrigeration &amp; Market Equipment, Inc</t>
  </si>
  <si>
    <t>Air Conditioning Concepts</t>
  </si>
  <si>
    <t>CLK Mechanical LLC</t>
  </si>
  <si>
    <t>Economy Plumbing &amp; Air Conditioning</t>
  </si>
  <si>
    <t>Windward Air Conditioning, Inc.</t>
  </si>
  <si>
    <t>Solar Services Hawaii</t>
  </si>
  <si>
    <t>C2C Solar LLC</t>
  </si>
  <si>
    <t>CREEM</t>
  </si>
  <si>
    <t>Shobu's Refrigeration &amp; A/C, inc.</t>
  </si>
  <si>
    <t>S&amp;M Sakamoto Inc.</t>
  </si>
  <si>
    <t>Precision Air Conditioning, Inc.</t>
  </si>
  <si>
    <t>Integrity Systems LLC</t>
  </si>
  <si>
    <t>Isemoto Contracting Company</t>
  </si>
  <si>
    <t>Hilo Mechanical Inc.</t>
  </si>
  <si>
    <t>Big Island Electric, Inc.</t>
  </si>
  <si>
    <t>Craig's Air Conditioning</t>
  </si>
  <si>
    <t>Sturdevant Refrigeration  &amp; Air</t>
  </si>
  <si>
    <t>AMCO Glass Tinting &amp; Designer Glass</t>
  </si>
  <si>
    <t>Quantity</t>
  </si>
  <si>
    <t>Opportunity.Program__r.LOB__c</t>
  </si>
  <si>
    <t>Opportunity.Program__r.Name</t>
  </si>
  <si>
    <t>Solar Water Heater (Direct Incentive)</t>
  </si>
  <si>
    <t>Solar Hot Water Heater</t>
  </si>
  <si>
    <t>Solar Water Heater</t>
  </si>
  <si>
    <t>Solar Water Heater Tune Up</t>
  </si>
  <si>
    <t>Window AC Trade-Up (COVID Stimulus)</t>
  </si>
  <si>
    <t>Refrigerator Purchase Only</t>
  </si>
  <si>
    <t>Refrigerator Purchase Only (COVID Stimulus)</t>
  </si>
  <si>
    <t>Refrigerator</t>
  </si>
  <si>
    <t>Window AC Purchase Only (COVID Stimulus)</t>
  </si>
  <si>
    <t>Garage Refrigerator Bounty (Customer incentive)</t>
  </si>
  <si>
    <t>Central AC Retrofit</t>
  </si>
  <si>
    <t>Central AC Retrofit (COVID Stimulus)</t>
  </si>
  <si>
    <t>Window AC Trade-Up</t>
  </si>
  <si>
    <t>LED: Troffer</t>
  </si>
  <si>
    <t>LED: Linear</t>
  </si>
  <si>
    <t>LED: Corn Cob</t>
  </si>
  <si>
    <t>LED: Omni-Directional</t>
  </si>
  <si>
    <t>LED: Directional</t>
  </si>
  <si>
    <t>Non-Qualifying Equipment</t>
  </si>
  <si>
    <t>Refrigerator Trade-Up</t>
  </si>
  <si>
    <t>Window AC Purchase Only</t>
  </si>
  <si>
    <t>LED: Exit Sign</t>
  </si>
  <si>
    <t>Heat Pump Water Heater</t>
  </si>
  <si>
    <t>Whole House Fan</t>
  </si>
  <si>
    <t>Cost Adder for Fixtures above or out of the reach of a 10' Ladder</t>
  </si>
  <si>
    <t>LED Omni MP [Upstream]</t>
  </si>
  <si>
    <t>LED MP [Upstream]</t>
  </si>
  <si>
    <t>LED Omni [Upstream]</t>
  </si>
  <si>
    <t>LED [Upstream]</t>
  </si>
  <si>
    <t>LED Smart Bulb [Upstream]</t>
  </si>
  <si>
    <t>Home Energy Audit</t>
  </si>
  <si>
    <t>LED A19 [MFDI]</t>
  </si>
  <si>
    <t>Garage Refrigerator Bounty (Recycler Incentive)</t>
  </si>
  <si>
    <t>Recycler App - Acct. Header Record</t>
  </si>
  <si>
    <t>LED: U-bend</t>
  </si>
  <si>
    <t>Solar Attic Fan</t>
  </si>
  <si>
    <t>LED Downlight [Upstream]</t>
  </si>
  <si>
    <t>LED Candelabra MP [Upstream]</t>
  </si>
  <si>
    <t>LED Omni MP [Online Marketplace]</t>
  </si>
  <si>
    <t>LED Omni [Online Marketplace]</t>
  </si>
  <si>
    <t>Aerator Kitchen [Online Marketplace]</t>
  </si>
  <si>
    <t>Advanced Power Strip - Tier II [Online Marketplace]</t>
  </si>
  <si>
    <t>Advanced Power Strip - Tier I [Online Marketplace]</t>
  </si>
  <si>
    <t>LED Reflector MP [Online Marketplace]</t>
  </si>
  <si>
    <t>Heat Pumps [Upstream]</t>
  </si>
  <si>
    <t>Heat Pump Water Heater [Upstream]</t>
  </si>
  <si>
    <t>LED Candelabra [Upstream]</t>
  </si>
  <si>
    <t>Garage Freezer Bounty (Customer Incentive)</t>
  </si>
  <si>
    <t>Retro-Commissioning</t>
  </si>
  <si>
    <t>Window AC with Recycling (Recycler Incentive)</t>
  </si>
  <si>
    <t>LED Shop Light [Upstream]</t>
  </si>
  <si>
    <t>LED MR MP [Upstream]</t>
  </si>
  <si>
    <t>Combination Oven</t>
  </si>
  <si>
    <t>LED Downlight MP [Upstream]</t>
  </si>
  <si>
    <t>Energy Recovery Grant</t>
  </si>
  <si>
    <t>LED MR [Upstream]</t>
  </si>
  <si>
    <t>Showerhead Fixed [MFDI]</t>
  </si>
  <si>
    <t>Advanced Power Strip - Tier I [MFDI]</t>
  </si>
  <si>
    <t>Showerhead Handheld [MFDI]</t>
  </si>
  <si>
    <t>LED BR30 [MFDI]</t>
  </si>
  <si>
    <t>Reach-In Freezer (Restaurant Bonus)</t>
  </si>
  <si>
    <t>Controls: Guest Room Energy Management System</t>
  </si>
  <si>
    <t>Refrigerator Purchase (w/o recycling of old)</t>
  </si>
  <si>
    <t>DR: Grid-Interactive WH</t>
  </si>
  <si>
    <t>LED: Refrigerated Case Lighting</t>
  </si>
  <si>
    <t>DR: General Equipment</t>
  </si>
  <si>
    <t>Heat Pumps: Split VRF (Tier 1)</t>
  </si>
  <si>
    <t>Reach-In Refrigerator (Restaurant Bonus)</t>
  </si>
  <si>
    <t>LED: Hardwired Recessed Can Kit</t>
  </si>
  <si>
    <t>Heat Pumps: Split</t>
  </si>
  <si>
    <t>Hawaiian Building Maintenance</t>
  </si>
  <si>
    <t>Chiller (Path B)</t>
  </si>
  <si>
    <t>Air Conditioners and Condensing Units: Split VRF (Tier 1)</t>
  </si>
  <si>
    <t>Demand Control Ventilation (Restaurant Bonus)</t>
  </si>
  <si>
    <t>Pool VFD Controller Pumps</t>
  </si>
  <si>
    <t>VFD: Pump</t>
  </si>
  <si>
    <t>LED: Decorative</t>
  </si>
  <si>
    <t>Controls: Occupancy Sensor</t>
  </si>
  <si>
    <t>Commercial Ice Machine (Restaurant Bonus)</t>
  </si>
  <si>
    <t>Booster Pumps</t>
  </si>
  <si>
    <t>Window Film</t>
  </si>
  <si>
    <t>Fluorescent: Delamping</t>
  </si>
  <si>
    <t>ECM Fan Motor</t>
  </si>
  <si>
    <t>PV Water Heating</t>
  </si>
  <si>
    <t>Dishwasher [Upstream]</t>
  </si>
  <si>
    <t>Clothes Washers - Tier I [Upstream]</t>
  </si>
  <si>
    <t>Freezer [Upstream]</t>
  </si>
  <si>
    <t>Clothes Washers - Tier II [Upstream]</t>
  </si>
  <si>
    <t>Smart Thermostats [Upstream]</t>
  </si>
  <si>
    <t>Dehumidifiers [Upstream]</t>
  </si>
  <si>
    <t>Clothes Dryers [Upstream]</t>
  </si>
  <si>
    <t>LED Reflector [Online Marketplace]</t>
  </si>
  <si>
    <t>Showerhead [Online Marketplace]</t>
  </si>
  <si>
    <t>Power Switch [Online Marketplace]</t>
  </si>
  <si>
    <t>Air Purifiers [Upstream]</t>
  </si>
  <si>
    <t>Electronics - TVs [Upstream]</t>
  </si>
  <si>
    <t>Electronics - Soundbars [Upstream]</t>
  </si>
  <si>
    <t>Garage Freezer Bounty (Recycler Incentive)</t>
  </si>
  <si>
    <t>Aerator Bathroom [Online Marketplace]</t>
  </si>
  <si>
    <t>Clothes Washers - Tier III [Upstream]</t>
  </si>
  <si>
    <t>Reach-In Refrigerator</t>
  </si>
  <si>
    <t>Reach-In Freezer</t>
  </si>
  <si>
    <t>Energy Insider Reward</t>
  </si>
  <si>
    <t>No Catalog Entry</t>
  </si>
  <si>
    <t>Residential A/C Tuneup</t>
  </si>
  <si>
    <t>VFD: Fan</t>
  </si>
  <si>
    <t>High Efficiency Evaporators</t>
  </si>
  <si>
    <t>Solar Hot Water Heater Tune Up</t>
  </si>
  <si>
    <t>LED String Light [Online Marketplace]</t>
  </si>
  <si>
    <t>LED MR16 (GU10) [MFDI]</t>
  </si>
  <si>
    <t>Heat Pumps: VRF (Tier 1)</t>
  </si>
  <si>
    <t>Commercial A/C Tuneup</t>
  </si>
  <si>
    <t>Recycle Rebate_Window AC</t>
  </si>
  <si>
    <t>Heat Pumps: Packaged (Tier 1)</t>
  </si>
  <si>
    <t>Recycle Rebate</t>
  </si>
  <si>
    <t>AC &amp; Condensing Units: Split (Tier 1)</t>
  </si>
  <si>
    <t>Refrigerator Jan 14</t>
  </si>
  <si>
    <t>AC &amp; Condensing Units: Split VRF (Tier 1)</t>
  </si>
  <si>
    <t>DR: Smart Device (Custom Entry)</t>
  </si>
  <si>
    <t>Energy Study Grant</t>
  </si>
  <si>
    <t>Freezer Jan 14</t>
  </si>
  <si>
    <t>AC &amp; Condensing Units: Packaged VRF (Tier 1)</t>
  </si>
  <si>
    <t>Hawaii</t>
  </si>
  <si>
    <t>Grand Total</t>
  </si>
  <si>
    <t>Incentive Amount</t>
  </si>
  <si>
    <t>Incentive Amount (%)</t>
  </si>
  <si>
    <t>Program-lvl kW</t>
  </si>
  <si>
    <t>Program-lvl kW (%)</t>
  </si>
  <si>
    <t>Program-lvl kWh</t>
  </si>
  <si>
    <t>Program-lvl kWh (%)</t>
  </si>
  <si>
    <t>Program-lvl Lifetime kWh</t>
  </si>
  <si>
    <t>Program-lvl Lifetime kWh (%)</t>
  </si>
  <si>
    <t>Customer-lvl Net TRB</t>
  </si>
  <si>
    <t>Customer-lvl Net TRB (%)</t>
  </si>
  <si>
    <t># of Rebates</t>
  </si>
  <si>
    <t># of Rebates (%)</t>
  </si>
  <si>
    <t>Program-lvl kWh Savings</t>
  </si>
  <si>
    <t>Program-lvl kWh Savings (%)</t>
  </si>
  <si>
    <t>Customer Annual Bill Savings</t>
  </si>
  <si>
    <t>Total Customer Annual Bill Savings</t>
  </si>
  <si>
    <t>Customer-lvl kWh Savings</t>
  </si>
  <si>
    <t>Total Customer-lvl kWh Savings</t>
  </si>
  <si>
    <t>Customer Lifetime Bill Savings</t>
  </si>
  <si>
    <t>Total Customer Lifetime Bill Savings</t>
  </si>
  <si>
    <t>Customer-lvl Lifetime kWh Savings</t>
  </si>
  <si>
    <t>Total Customer-lvl Lifetime kWh Savings</t>
  </si>
  <si>
    <t>(blank)</t>
  </si>
  <si>
    <t>System-lvl kW</t>
  </si>
  <si>
    <t>System-lvl kW (%)</t>
  </si>
  <si>
    <t>System-lvl kWh</t>
  </si>
  <si>
    <t>System-lvl kWh (%)</t>
  </si>
  <si>
    <t>System-lvl Lifetime kWh</t>
  </si>
  <si>
    <t>System-lvl Lifetime kWh (%)</t>
  </si>
  <si>
    <t>Customer-lvl kW</t>
  </si>
  <si>
    <t>Customer-lvl kW (%)</t>
  </si>
  <si>
    <t>Customer-lvl kWh</t>
  </si>
  <si>
    <t>Customer-lvl kWh (%)</t>
  </si>
  <si>
    <t>Customer-lvl Lifetime kWh</t>
  </si>
  <si>
    <t>Customer-lvl Lifetime kWh (%)</t>
  </si>
  <si>
    <t>Average System Loss Factor</t>
  </si>
  <si>
    <t>Program-lvl kW Savings</t>
  </si>
  <si>
    <t>Customer-lvl kW Savings</t>
  </si>
  <si>
    <t>Program-lvl Lifetime kWh Savings</t>
  </si>
  <si>
    <t>Opportunity.Program__r.Sector__c</t>
  </si>
  <si>
    <t>Customer Lifetime Bill Savings (%)</t>
  </si>
  <si>
    <t>Customer Annual Bill Savings (%)</t>
  </si>
  <si>
    <t>Garage Refrigerator Bounty</t>
  </si>
  <si>
    <t>Table #</t>
  </si>
  <si>
    <t>New Name</t>
  </si>
  <si>
    <t>Description</t>
  </si>
  <si>
    <t>Customer Level Bill &amp; Energy Savings by Rate Schedule &amp; Island</t>
  </si>
  <si>
    <t>Average annual and lifetime bill savings and energy savings using island-specific and rate schedule-specific effective rates for PY19</t>
  </si>
  <si>
    <t>Key Metrics by Program - Program Level</t>
  </si>
  <si>
    <t>Program level CET performance metrics by Program, including incentives, kW, kWh, TRB, etc.</t>
  </si>
  <si>
    <t>Key Metrics by Program - Customer Level</t>
  </si>
  <si>
    <t>Customer level CET performance metrics by Program, including incentives, kW, kWh, TRB, etc.</t>
  </si>
  <si>
    <t>Key Metrics by Program - System Level</t>
  </si>
  <si>
    <t>System level CET performance metrics by Program, including incentives, kW, kWh, TRB, etc.</t>
  </si>
  <si>
    <t>Key Metrics by Reporting Category</t>
  </si>
  <si>
    <t>Energy &amp; Demand savings by Island - All Levels</t>
  </si>
  <si>
    <t>Energy savings and demand reduction by island at the three tiers of savings levels</t>
  </si>
  <si>
    <t>Energy &amp; Demand savings by Program - All Levels</t>
  </si>
  <si>
    <t>Energy savings and demand reduction by Program at the three tiers of savings levels</t>
  </si>
  <si>
    <t>Energy savings by Island &amp; Program</t>
  </si>
  <si>
    <t>Program level energy savings by island and program</t>
  </si>
  <si>
    <t>Incentives by Island &amp; Program</t>
  </si>
  <si>
    <t>Program level incentives by island and program</t>
  </si>
  <si>
    <t>Incentives by Rate Schedule &amp; Island</t>
  </si>
  <si>
    <t>Incentive distribution by rate schedule and island</t>
  </si>
  <si>
    <t>Program Level Savings by Rate Schedule &amp; Island</t>
  </si>
  <si>
    <t>Program level energy savings and demand reduction by rate schedule and island</t>
  </si>
  <si>
    <t>Program Level Savings by Rate Schedule &amp; Program</t>
  </si>
  <si>
    <t>Program level energy savings and demand reduction by rate schedule and Program</t>
  </si>
  <si>
    <t>Customer Level Savings by Rate Schedule &amp; Program</t>
  </si>
  <si>
    <t>Customer level energy savings and demand reduction by rate schedule and Program</t>
  </si>
  <si>
    <t>Key Metrics by BEEM Equipment Type</t>
  </si>
  <si>
    <t>BEEM program CET performance metrics by Equipment Type, including kW, kWh, TRB, incentives, etc.</t>
  </si>
  <si>
    <t>Key Metrics by CBEEM Equipment Type</t>
  </si>
  <si>
    <t>CBEEM program CET performance metrics by Equipment Type, including kW, kWh, TRB, incentives, etc.</t>
  </si>
  <si>
    <t>Key Metrics by BESM Equipment Type</t>
  </si>
  <si>
    <t>BESM program CET performance metrics by Equipment Type, including kW, kWh, TRB, incentives, etc.</t>
  </si>
  <si>
    <t>Key Metrics by BHTR Equipment Type</t>
  </si>
  <si>
    <t>BHTR program A&amp;A &amp; CET performance metrics by Equipment Type, including kW, kWh, TRB, incentives, etc.</t>
  </si>
  <si>
    <t>Participating Contractors - Business Program</t>
  </si>
  <si>
    <t>List of contractors and CEA's who provided services that qualified for Hawai‘i Energy business rebates in PY19</t>
  </si>
  <si>
    <t>Key Metrics by REEM Equipment Type</t>
  </si>
  <si>
    <t>REEM program CET performance metrics by Equipment Type, including kW, kWh, TRB, incentives, etc.</t>
  </si>
  <si>
    <t>Key Metrics by CREEM Equipment Type</t>
  </si>
  <si>
    <t>CREEM program CET performance metrics by Equipment Type, including kW, kWh, TRB, incentives, etc.</t>
  </si>
  <si>
    <t>Key Metrics by RESM Equipment Type</t>
  </si>
  <si>
    <t>RESM program CET performance metrics by Equipment Type, including kW, kWh, TRB, incentives, etc.</t>
  </si>
  <si>
    <t>Key Metrics by RHTR Equipment Type</t>
  </si>
  <si>
    <t>RHTR program A&amp;A &amp; CET performance metrics by Equipment Type, including kW, kWh, TRB, incentives, etc.</t>
  </si>
  <si>
    <t>Participating Contractors - Residential Program</t>
  </si>
  <si>
    <t>Note: Accounting records are typically payment records or payment adjustments with no savings allocation.</t>
  </si>
  <si>
    <t>List of contractors and CEA's who provided services that qualified for Hawai‘i Energy residential rebates in PY20</t>
  </si>
  <si>
    <r>
      <t xml:space="preserve">CET performance metrics by </t>
    </r>
    <r>
      <rPr>
        <sz val="11"/>
        <rFont val="Calibri"/>
        <family val="2"/>
        <scheme val="minor"/>
      </rPr>
      <t>Equipment Type</t>
    </r>
    <r>
      <rPr>
        <sz val="11"/>
        <color theme="1"/>
        <rFont val="Calibri"/>
        <family val="2"/>
        <scheme val="minor"/>
      </rPr>
      <t xml:space="preserve"> ordered by Program-lvl kWh</t>
    </r>
  </si>
  <si>
    <t>Energy Advantage Count by Island</t>
  </si>
  <si>
    <t>Total Energy Advantage project counts and savings metrics, including customer bill savings</t>
  </si>
  <si>
    <t>Note: Quantities for "Custom" measures are not necessarily by unit since custom measures may incorporate a multitude of different technologies.</t>
  </si>
  <si>
    <t>2021 - BHTR - Energy Advantage</t>
  </si>
  <si>
    <t>Cosco Air Conditioning and Refrigeration</t>
  </si>
  <si>
    <t>C</t>
  </si>
  <si>
    <t>Video Warehouse, Inc. dba Energy Industries</t>
  </si>
  <si>
    <t>Verdant Environmental Technologies, Inc</t>
  </si>
  <si>
    <t>Affordable Solar</t>
  </si>
  <si>
    <t>REFRIGERANT RECYCLING INC</t>
  </si>
  <si>
    <t>Alternate Energy Inc.</t>
  </si>
  <si>
    <t>Oahu Plumbing</t>
  </si>
  <si>
    <t>Air Conditioning Essential Services Inc</t>
  </si>
  <si>
    <t>APB Construction Corp.</t>
  </si>
  <si>
    <t>COSTA SALES &amp; SERVICE</t>
  </si>
  <si>
    <t>Air Conditioning Unlimited</t>
  </si>
  <si>
    <t>Kona Air Conditioning</t>
  </si>
  <si>
    <t>Gexpro dba Rexel USA Inc.</t>
  </si>
  <si>
    <t>D &amp; D Air Conditioning - Refrigeration, LLC</t>
  </si>
  <si>
    <t>Innovative air conditioning LLC</t>
  </si>
  <si>
    <t>Cool Living LLC</t>
  </si>
  <si>
    <t>Done-Right Air Conditioning</t>
  </si>
  <si>
    <t>Maryl Pacific Construction</t>
  </si>
  <si>
    <t>Mid City Restaurant Supply</t>
  </si>
  <si>
    <t>Hawaii Energy Services LLC</t>
  </si>
  <si>
    <t>T&amp;T Tinting Specialists, Inc..</t>
  </si>
  <si>
    <t>RMA Services LLC</t>
  </si>
  <si>
    <t>AC General Air Conditioning, Inc.</t>
  </si>
  <si>
    <t>Powersmiths</t>
  </si>
  <si>
    <t>BITS LIMITED</t>
  </si>
  <si>
    <t>BTS LED INC</t>
  </si>
  <si>
    <t>Hawaii Unified Industries</t>
  </si>
  <si>
    <t>eMax Electric LLC</t>
  </si>
  <si>
    <t>Okahara and Associates, Inc.</t>
  </si>
  <si>
    <t>Pacific Rim Connections LLC</t>
  </si>
  <si>
    <t>ELCCO</t>
  </si>
  <si>
    <t>Sun King, Inc.</t>
  </si>
  <si>
    <t>Hawaii Lighting Reps</t>
  </si>
  <si>
    <t>Big Island Mechanical and Construction</t>
  </si>
  <si>
    <t>Air Conditioning Equipment Services, Inc.</t>
  </si>
  <si>
    <t>Advanced Electrical Systems, Inc</t>
  </si>
  <si>
    <t>Continental Mechanical of the Pacific</t>
  </si>
  <si>
    <t>Pacific Rim Glass Tinting</t>
  </si>
  <si>
    <t>KW Air Conditioning LLC</t>
  </si>
  <si>
    <t>Ferguson Facility Supply</t>
  </si>
  <si>
    <t>Hawaii Fireplaces &amp; Air Conditioning</t>
  </si>
  <si>
    <t>PACIFIC HOME AND APPLIANCE</t>
  </si>
  <si>
    <t>AKS Mechanical LLC</t>
  </si>
  <si>
    <t>LEAKMASTER</t>
  </si>
  <si>
    <t>Hawaiian Electric</t>
  </si>
  <si>
    <t>PACIFIC APPLIANCE GROUP</t>
  </si>
  <si>
    <t>Hawaii Unified</t>
  </si>
  <si>
    <t>CPR Air Conditioning &amp; Refrigeration</t>
  </si>
  <si>
    <t>Island Wind AC Inc</t>
  </si>
  <si>
    <t>Paradise Lighting LLC</t>
  </si>
  <si>
    <t>KB Electric LLC</t>
  </si>
  <si>
    <t>Powertron Global</t>
  </si>
  <si>
    <t>Circuit Electric Inc</t>
  </si>
  <si>
    <t>Kohala Coast HVAC</t>
  </si>
  <si>
    <t>Energy Management Collaborative (EMC)</t>
  </si>
  <si>
    <t>Aloha State Services, ltd.</t>
  </si>
  <si>
    <t>Preferred AC Service, LLC</t>
  </si>
  <si>
    <t>Crossland Engineering</t>
  </si>
  <si>
    <t>Carrier Hawaii</t>
  </si>
  <si>
    <t>PhotonWorks Engineering</t>
  </si>
  <si>
    <t>LED Reflector [Upstream]</t>
  </si>
  <si>
    <t>VRF Split System AC</t>
  </si>
  <si>
    <t>Garage Freezer Bounty</t>
  </si>
  <si>
    <t>Window AC Recycler Incentive</t>
  </si>
  <si>
    <t>VFD Pool Pumps</t>
  </si>
  <si>
    <t>AC &amp; Condensing Units: Split VRF (Tier 2)</t>
  </si>
  <si>
    <t>Residential Solar Water Heater</t>
  </si>
  <si>
    <t>Ice Machine</t>
  </si>
  <si>
    <t>Heat Pumps: Split (Tier 1)</t>
  </si>
  <si>
    <t>LED Reflector MP [Upstream]</t>
  </si>
  <si>
    <t>Refrigerator COVID-19</t>
  </si>
  <si>
    <t>AC &amp; Condensing Units: Split (Tier 2)</t>
  </si>
  <si>
    <t>LED B11 [MFDI]</t>
  </si>
  <si>
    <t>LED PAR38 [MFDI]</t>
  </si>
  <si>
    <t>LED G25 [MFDI]</t>
  </si>
  <si>
    <t>Aerator Bathroom [MFDI]</t>
  </si>
  <si>
    <t>Aerator Kitchen [MFDI]</t>
  </si>
  <si>
    <t>LED PAR20 [MFDI]</t>
  </si>
  <si>
    <t>Code Adoption &amp; Compliance</t>
  </si>
  <si>
    <t>LED Smart Bulb MP [Upstream]</t>
  </si>
  <si>
    <t>Freezer Trade-Up (Bulk)</t>
  </si>
  <si>
    <t>Refrigerator Trade-Up (Bulk)</t>
  </si>
  <si>
    <t>DR: Grid-Interactive Heat Pump WH</t>
  </si>
  <si>
    <t>AC &amp; Condensing Units: Packaged (Tier 1)</t>
  </si>
  <si>
    <t>Residential LED [Upstream]</t>
  </si>
  <si>
    <t>Refrigerator Purchase Only (Bulk)</t>
  </si>
  <si>
    <t>Television</t>
  </si>
  <si>
    <t>Soundbar</t>
  </si>
  <si>
    <t>DR: Thermostats</t>
  </si>
  <si>
    <t>LED Reflector MP</t>
  </si>
  <si>
    <t>LED Smart Bulb [Online Marketplace]</t>
  </si>
  <si>
    <t>LED MP [Energy Kit]</t>
  </si>
  <si>
    <t>Demand Control Ventilation</t>
  </si>
  <si>
    <t>Ice Machine (Restaurant Bonus)</t>
  </si>
  <si>
    <t>LED A19 60W [MFDI]</t>
  </si>
  <si>
    <t>LED MR16 (GU5.3) [MFDI]</t>
  </si>
  <si>
    <t>LED A19 100W [MFDI]</t>
  </si>
  <si>
    <t>LED BR40 [MFDI]</t>
  </si>
  <si>
    <t>LED R20 [MFDI]</t>
  </si>
  <si>
    <t>LED PAR30 [MFDI]</t>
  </si>
  <si>
    <t>Smart Thermostats</t>
  </si>
  <si>
    <t>Air Purifiers [Midstream]</t>
  </si>
  <si>
    <t>AC &amp; Condensing Units: Packaged (Tier 2)</t>
  </si>
  <si>
    <t>Clothes Washers - Tier I (Bulk)</t>
  </si>
  <si>
    <t>Clothes Dryers (Bulk)</t>
  </si>
  <si>
    <t>Electric Steam Cooker</t>
  </si>
  <si>
    <t>Air Purifiers (Bulk)</t>
  </si>
  <si>
    <t>Commercial Dishwasher</t>
  </si>
  <si>
    <t>Appliance Standards</t>
  </si>
  <si>
    <t>AC &amp; Condensing Units: Packaged VRF (Tier 2)</t>
  </si>
  <si>
    <t>Refrigerator Purchase Only COVID-19</t>
  </si>
  <si>
    <t>Return to List</t>
  </si>
  <si>
    <t>(Multiple Items)</t>
  </si>
  <si>
    <t>Opportunity.SpecialOfferings__c</t>
  </si>
  <si>
    <t>Program Grants</t>
  </si>
  <si>
    <t>Optima Technology</t>
  </si>
  <si>
    <t>Advanced Power Strip - Tier I [Energy Kit]</t>
  </si>
  <si>
    <t>Tax Amount</t>
  </si>
  <si>
    <t># of Grants</t>
  </si>
  <si>
    <t>Note: [# of Rebates] includes Energy Advantage projects that were also awarded grants.</t>
  </si>
  <si>
    <t>Note: [# of Grants] includes Energy Advantage projects that were also awarded grants.</t>
  </si>
  <si>
    <t>Window AC Purchase Only [Upstream]</t>
  </si>
  <si>
    <t>Individual Lamp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</si>
</sst>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#,##0.000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Fill="1" applyBorder="1" applyAlignment="1">
      <alignment horizontal="left"/>
    </xf>
    <xf numFmtId="3" fontId="0" fillId="0" borderId="0" xfId="0" applyNumberForma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42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pivotButton="1" applyBorder="1"/>
    <xf numFmtId="0" fontId="0" fillId="0" borderId="0" xfId="0" applyFill="1" applyBorder="1"/>
    <xf numFmtId="3" fontId="0" fillId="0" borderId="0" xfId="0" applyNumberFormat="1" applyFill="1" applyBorder="1"/>
    <xf numFmtId="42" fontId="0" fillId="0" borderId="0" xfId="0" applyNumberFormat="1" applyFill="1" applyBorder="1"/>
    <xf numFmtId="10" fontId="0" fillId="0" borderId="0" xfId="0" applyNumberFormat="1" applyFill="1" applyBorder="1"/>
    <xf numFmtId="9" fontId="0" fillId="0" borderId="0" xfId="0" applyNumberFormat="1" applyFill="1" applyBorder="1"/>
    <xf numFmtId="0" fontId="3" fillId="0" borderId="3" xfId="1" applyFill="1" applyBorder="1" applyAlignment="1">
      <alignment horizontal="center"/>
    </xf>
    <xf numFmtId="0" fontId="3" fillId="0" borderId="3" xfId="1" applyFill="1" applyBorder="1"/>
    <xf numFmtId="0" fontId="3" fillId="0" borderId="0" xfId="1" applyFill="1"/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/>
    <xf numFmtId="0" fontId="3" fillId="0" borderId="2" xfId="1" applyFill="1" applyBorder="1" applyAlignment="1">
      <alignment horizontal="center"/>
    </xf>
    <xf numFmtId="0" fontId="3" fillId="0" borderId="2" xfId="1" applyFill="1" applyBorder="1"/>
    <xf numFmtId="0" fontId="3" fillId="0" borderId="3" xfId="1" applyFill="1" applyBorder="1" applyAlignment="1">
      <alignment horizontal="left"/>
    </xf>
    <xf numFmtId="0" fontId="3" fillId="0" borderId="0" xfId="1" applyFill="1" applyAlignment="1">
      <alignment horizontal="center"/>
    </xf>
    <xf numFmtId="42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6" fillId="0" borderId="0" xfId="1" applyFont="1" applyBorder="1"/>
    <xf numFmtId="0" fontId="8" fillId="0" borderId="2" xfId="2" applyFill="1" applyBorder="1"/>
    <xf numFmtId="0" fontId="9" fillId="0" borderId="0" xfId="0" applyFont="1" applyBorder="1" applyAlignment="1">
      <alignment horizontal="left"/>
    </xf>
    <xf numFmtId="0" fontId="8" fillId="0" borderId="0" xfId="2" applyBorder="1" applyAlignment="1">
      <alignment horizontal="left"/>
    </xf>
    <xf numFmtId="0" fontId="8" fillId="0" borderId="3" xfId="2" applyFill="1" applyBorder="1"/>
    <xf numFmtId="0" fontId="2" fillId="0" borderId="3" xfId="1" applyFont="1" applyFill="1" applyBorder="1"/>
    <xf numFmtId="0" fontId="0" fillId="0" borderId="0" xfId="0" applyBorder="1" applyAlignment="1">
      <alignment horizontal="right" inden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right" indent="1"/>
    </xf>
    <xf numFmtId="0" fontId="0" fillId="0" borderId="0" xfId="0" applyNumberFormat="1" applyFill="1" applyBorder="1"/>
    <xf numFmtId="0" fontId="0" fillId="2" borderId="0" xfId="0" applyNumberFormat="1" applyFill="1" applyBorder="1"/>
    <xf numFmtId="0" fontId="0" fillId="0" borderId="0" xfId="0" pivotButton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indent="1"/>
    </xf>
    <xf numFmtId="0" fontId="5" fillId="3" borderId="0" xfId="0" applyFont="1" applyFill="1" applyBorder="1" applyAlignment="1">
      <alignment horizontal="left"/>
    </xf>
    <xf numFmtId="0" fontId="5" fillId="2" borderId="0" xfId="0" applyNumberFormat="1" applyFont="1" applyFill="1" applyBorder="1"/>
    <xf numFmtId="42" fontId="5" fillId="3" borderId="0" xfId="0" applyNumberFormat="1" applyFont="1" applyFill="1" applyBorder="1"/>
    <xf numFmtId="10" fontId="5" fillId="3" borderId="0" xfId="0" applyNumberFormat="1" applyFont="1" applyFill="1" applyBorder="1"/>
    <xf numFmtId="3" fontId="5" fillId="3" borderId="0" xfId="0" applyNumberFormat="1" applyFont="1" applyFill="1" applyBorder="1"/>
  </cellXfs>
  <cellStyles count="3">
    <cellStyle name="Hyperlink" xfId="2" builtinId="8"/>
    <cellStyle name="Normal" xfId="0" builtinId="0"/>
    <cellStyle name="Normal 2" xfId="1" xr:uid="{00000000-0005-0000-0000-000001000000}"/>
  </cellStyles>
  <dxfs count="5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right" readingOrder="0"/>
    </dxf>
    <dxf>
      <border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left" readingOrder="0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left"/>
    </dxf>
    <dxf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right" indent="1" readingOrder="0"/>
    </dxf>
    <dxf>
      <alignment horizontal="left" relativeIndent="1" readingOrder="0"/>
    </dxf>
    <dxf>
      <numFmt numFmtId="14" formatCode="0.00%"/>
    </dxf>
    <dxf>
      <numFmt numFmtId="32" formatCode="_(&quot;$&quot;* #,##0_);_(&quot;$&quot;* \(#,##0\);_(&quot;$&quot;* &quot;-&quot;_);_(@_)"/>
    </dxf>
    <dxf>
      <numFmt numFmtId="14" formatCode="0.00%"/>
    </dxf>
    <dxf>
      <numFmt numFmtId="32" formatCode="_(&quot;$&quot;* #,##0_);_(&quot;$&quot;* \(#,##0\);_(&quot;$&quot;* &quot;-&quot;_);_(@_)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right" indent="1" readingOrder="0"/>
    </dxf>
    <dxf>
      <alignment horizontal="left" relativeIndent="1" readingOrder="0"/>
    </dxf>
    <dxf>
      <numFmt numFmtId="14" formatCode="0.00%"/>
    </dxf>
    <dxf>
      <numFmt numFmtId="32" formatCode="_(&quot;$&quot;* #,##0_);_(&quot;$&quot;* \(#,##0\);_(&quot;$&quot;* &quot;-&quot;_);_(@_)"/>
    </dxf>
    <dxf>
      <numFmt numFmtId="14" formatCode="0.00%"/>
    </dxf>
    <dxf>
      <numFmt numFmtId="32" formatCode="_(&quot;$&quot;* #,##0_);_(&quot;$&quot;* \(#,##0\);_(&quot;$&quot;* &quot;-&quot;_);_(@_)"/>
    </dxf>
    <dxf>
      <fill>
        <patternFill patternType="solid">
          <bgColor theme="9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right" indent="1" readingOrder="0"/>
    </dxf>
    <dxf>
      <alignment horizontal="left" relativeInden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indent="0" readingOrder="0"/>
    </dxf>
    <dxf>
      <alignment horizontal="general" indent="0" readingOrder="0"/>
    </dxf>
    <dxf>
      <alignment horizontal="right" indent="1" readingOrder="0"/>
    </dxf>
    <dxf>
      <alignment horizontal="right" indent="1" readingOrder="0"/>
    </dxf>
    <dxf>
      <alignment horizontal="left" relativeIndent="1" readingOrder="0"/>
    </dxf>
    <dxf>
      <alignment horizontal="left" relativeInden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/>
    </dxf>
    <dxf>
      <alignment horizontal="left"/>
    </dxf>
    <dxf>
      <alignment horizontal="lef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 readingOrder="0"/>
    </dxf>
    <dxf>
      <alignment horizontal="right" readingOrder="0"/>
    </dxf>
    <dxf>
      <alignment horizontal="right" indent="1" readingOrder="0"/>
    </dxf>
    <dxf>
      <alignment horizontal="left" relativeIndent="1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/>
    </dxf>
    <dxf>
      <alignment horizontal="left"/>
    </dxf>
    <dxf>
      <alignment horizontal="lef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pivotCacheDefinition" Target="pivotCache/pivotCacheDefinition16.xml"/><Relationship Id="rId47" Type="http://schemas.openxmlformats.org/officeDocument/2006/relationships/pivotCacheDefinition" Target="pivotCache/pivotCacheDefinition21.xml"/><Relationship Id="rId63" Type="http://schemas.openxmlformats.org/officeDocument/2006/relationships/customXml" Target="../customXml/item7.xml"/><Relationship Id="rId68" Type="http://schemas.openxmlformats.org/officeDocument/2006/relationships/customXml" Target="../customXml/item12.xml"/><Relationship Id="rId84" Type="http://schemas.openxmlformats.org/officeDocument/2006/relationships/customXml" Target="../customXml/item28.xml"/><Relationship Id="rId89" Type="http://schemas.openxmlformats.org/officeDocument/2006/relationships/customXml" Target="../customXml/item3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6.xml"/><Relationship Id="rId37" Type="http://schemas.openxmlformats.org/officeDocument/2006/relationships/pivotCacheDefinition" Target="pivotCache/pivotCacheDefinition11.xml"/><Relationship Id="rId53" Type="http://schemas.openxmlformats.org/officeDocument/2006/relationships/styles" Target="styles.xml"/><Relationship Id="rId58" Type="http://schemas.openxmlformats.org/officeDocument/2006/relationships/customXml" Target="../customXml/item2.xml"/><Relationship Id="rId74" Type="http://schemas.openxmlformats.org/officeDocument/2006/relationships/customXml" Target="../customXml/item18.xml"/><Relationship Id="rId79" Type="http://schemas.openxmlformats.org/officeDocument/2006/relationships/customXml" Target="../customXml/item23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4.xml"/><Relationship Id="rId95" Type="http://schemas.openxmlformats.org/officeDocument/2006/relationships/customXml" Target="../customXml/item39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43" Type="http://schemas.openxmlformats.org/officeDocument/2006/relationships/pivotCacheDefinition" Target="pivotCache/pivotCacheDefinition17.xml"/><Relationship Id="rId48" Type="http://schemas.openxmlformats.org/officeDocument/2006/relationships/pivotCacheDefinition" Target="pivotCache/pivotCacheDefinition22.xml"/><Relationship Id="rId64" Type="http://schemas.openxmlformats.org/officeDocument/2006/relationships/customXml" Target="../customXml/item8.xml"/><Relationship Id="rId69" Type="http://schemas.openxmlformats.org/officeDocument/2006/relationships/customXml" Target="../customXml/item13.xml"/><Relationship Id="rId80" Type="http://schemas.openxmlformats.org/officeDocument/2006/relationships/customXml" Target="../customXml/item24.xml"/><Relationship Id="rId85" Type="http://schemas.openxmlformats.org/officeDocument/2006/relationships/customXml" Target="../customXml/item2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7.xml"/><Relationship Id="rId38" Type="http://schemas.openxmlformats.org/officeDocument/2006/relationships/pivotCacheDefinition" Target="pivotCache/pivotCacheDefinition12.xml"/><Relationship Id="rId46" Type="http://schemas.openxmlformats.org/officeDocument/2006/relationships/pivotCacheDefinition" Target="pivotCache/pivotCacheDefinition20.xml"/><Relationship Id="rId59" Type="http://schemas.openxmlformats.org/officeDocument/2006/relationships/customXml" Target="../customXml/item3.xml"/><Relationship Id="rId67" Type="http://schemas.openxmlformats.org/officeDocument/2006/relationships/customXml" Target="../customXml/item11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5.xml"/><Relationship Id="rId54" Type="http://schemas.openxmlformats.org/officeDocument/2006/relationships/sharedStrings" Target="sharedStrings.xml"/><Relationship Id="rId62" Type="http://schemas.openxmlformats.org/officeDocument/2006/relationships/customXml" Target="../customXml/item6.xml"/><Relationship Id="rId70" Type="http://schemas.openxmlformats.org/officeDocument/2006/relationships/customXml" Target="../customXml/item14.xml"/><Relationship Id="rId75" Type="http://schemas.openxmlformats.org/officeDocument/2006/relationships/customXml" Target="../customXml/item19.xml"/><Relationship Id="rId83" Type="http://schemas.openxmlformats.org/officeDocument/2006/relationships/customXml" Target="../customXml/item27.xml"/><Relationship Id="rId88" Type="http://schemas.openxmlformats.org/officeDocument/2006/relationships/customXml" Target="../customXml/item32.xml"/><Relationship Id="rId91" Type="http://schemas.openxmlformats.org/officeDocument/2006/relationships/customXml" Target="../customXml/item35.xml"/><Relationship Id="rId96" Type="http://schemas.openxmlformats.org/officeDocument/2006/relationships/customXml" Target="../customXml/item4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36" Type="http://schemas.openxmlformats.org/officeDocument/2006/relationships/pivotCacheDefinition" Target="pivotCache/pivotCacheDefinition10.xml"/><Relationship Id="rId49" Type="http://schemas.openxmlformats.org/officeDocument/2006/relationships/pivotCacheDefinition" Target="pivotCache/pivotCacheDefinition23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5.xml"/><Relationship Id="rId44" Type="http://schemas.openxmlformats.org/officeDocument/2006/relationships/pivotCacheDefinition" Target="pivotCache/pivotCacheDefinition18.xml"/><Relationship Id="rId52" Type="http://schemas.openxmlformats.org/officeDocument/2006/relationships/connections" Target="connections.xml"/><Relationship Id="rId60" Type="http://schemas.openxmlformats.org/officeDocument/2006/relationships/customXml" Target="../customXml/item4.xml"/><Relationship Id="rId65" Type="http://schemas.openxmlformats.org/officeDocument/2006/relationships/customXml" Target="../customXml/item9.xml"/><Relationship Id="rId73" Type="http://schemas.openxmlformats.org/officeDocument/2006/relationships/customXml" Target="../customXml/item17.xml"/><Relationship Id="rId78" Type="http://schemas.openxmlformats.org/officeDocument/2006/relationships/customXml" Target="../customXml/item22.xml"/><Relationship Id="rId81" Type="http://schemas.openxmlformats.org/officeDocument/2006/relationships/customXml" Target="../customXml/item25.xml"/><Relationship Id="rId86" Type="http://schemas.openxmlformats.org/officeDocument/2006/relationships/customXml" Target="../customXml/item30.xml"/><Relationship Id="rId94" Type="http://schemas.openxmlformats.org/officeDocument/2006/relationships/customXml" Target="../customXml/item38.xml"/><Relationship Id="rId99" Type="http://schemas.openxmlformats.org/officeDocument/2006/relationships/customXml" Target="../customXml/item4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pivotCacheDefinition" Target="pivotCache/pivotCacheDefinition13.xml"/><Relationship Id="rId34" Type="http://schemas.openxmlformats.org/officeDocument/2006/relationships/pivotCacheDefinition" Target="pivotCache/pivotCacheDefinition8.xml"/><Relationship Id="rId50" Type="http://schemas.openxmlformats.org/officeDocument/2006/relationships/pivotCacheDefinition" Target="pivotCache/pivotCacheDefinition24.xml"/><Relationship Id="rId55" Type="http://schemas.openxmlformats.org/officeDocument/2006/relationships/sheetMetadata" Target="metadata.xml"/><Relationship Id="rId76" Type="http://schemas.openxmlformats.org/officeDocument/2006/relationships/customXml" Target="../customXml/item20.xml"/><Relationship Id="rId97" Type="http://schemas.openxmlformats.org/officeDocument/2006/relationships/customXml" Target="../customXml/item41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5.xml"/><Relationship Id="rId92" Type="http://schemas.openxmlformats.org/officeDocument/2006/relationships/customXml" Target="../customXml/item36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3.xml"/><Relationship Id="rId24" Type="http://schemas.openxmlformats.org/officeDocument/2006/relationships/worksheet" Target="worksheets/sheet24.xml"/><Relationship Id="rId40" Type="http://schemas.openxmlformats.org/officeDocument/2006/relationships/pivotCacheDefinition" Target="pivotCache/pivotCacheDefinition14.xml"/><Relationship Id="rId45" Type="http://schemas.openxmlformats.org/officeDocument/2006/relationships/pivotCacheDefinition" Target="pivotCache/pivotCacheDefinition19.xml"/><Relationship Id="rId66" Type="http://schemas.openxmlformats.org/officeDocument/2006/relationships/customXml" Target="../customXml/item10.xml"/><Relationship Id="rId87" Type="http://schemas.openxmlformats.org/officeDocument/2006/relationships/customXml" Target="../customXml/item31.xml"/><Relationship Id="rId61" Type="http://schemas.openxmlformats.org/officeDocument/2006/relationships/customXml" Target="../customXml/item5.xml"/><Relationship Id="rId82" Type="http://schemas.openxmlformats.org/officeDocument/2006/relationships/customXml" Target="../customXml/item2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pivotCacheDefinition" Target="pivotCache/pivotCacheDefinition4.xml"/><Relationship Id="rId35" Type="http://schemas.openxmlformats.org/officeDocument/2006/relationships/pivotCacheDefinition" Target="pivotCache/pivotCacheDefinition9.xml"/><Relationship Id="rId56" Type="http://schemas.openxmlformats.org/officeDocument/2006/relationships/calcChain" Target="calcChain.xml"/><Relationship Id="rId77" Type="http://schemas.openxmlformats.org/officeDocument/2006/relationships/customXml" Target="../customXml/item21.xml"/><Relationship Id="rId100" Type="http://schemas.openxmlformats.org/officeDocument/2006/relationships/customXml" Target="../customXml/item44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72" Type="http://schemas.openxmlformats.org/officeDocument/2006/relationships/customXml" Target="../customXml/item16.xml"/><Relationship Id="rId93" Type="http://schemas.openxmlformats.org/officeDocument/2006/relationships/customXml" Target="../customXml/item37.xml"/><Relationship Id="rId98" Type="http://schemas.openxmlformats.org/officeDocument/2006/relationships/customXml" Target="../customXml/item4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71605787036" createdVersion="6" refreshedVersion="8" minRefreshableVersion="3" recordCount="60507" xr:uid="{00000000-000A-0000-FFFF-FFFF58000000}">
  <cacheSource type="worksheet">
    <worksheetSource name="oli"/>
  </cacheSource>
  <cacheFields count="106">
    <cacheField name="Id" numFmtId="0">
      <sharedItems/>
    </cacheField>
    <cacheField name="Name" numFmtId="0">
      <sharedItems/>
    </cacheField>
    <cacheField name="AccountName__c" numFmtId="0">
      <sharedItems containsBlank="1"/>
    </cacheField>
    <cacheField name="Area__c" numFmtId="0">
      <sharedItems containsString="0" containsBlank="1" containsNumber="1" minValue="0" maxValue="20000"/>
    </cacheField>
    <cacheField name="BarrelsOfOil__c" numFmtId="0">
      <sharedItems containsSemiMixedTypes="0" containsString="0" containsNumber="1" minValue="-64.180000000000007" maxValue="13091.65"/>
    </cacheField>
    <cacheField name="BuildingVintage__c" numFmtId="0">
      <sharedItems containsBlank="1"/>
    </cacheField>
    <cacheField name="CalculatedIncentiveAmount__c" numFmtId="0">
      <sharedItems containsString="0" containsBlank="1" containsNumber="1" minValue="-43250" maxValue="405853.29"/>
    </cacheField>
    <cacheField name="CapacityBTUhLookup__c" numFmtId="0">
      <sharedItems containsString="0" containsBlank="1" containsNumber="1" minValue="0" maxValue="4800000"/>
    </cacheField>
    <cacheField name="CapacityTons__c" numFmtId="0">
      <sharedItems containsString="0" containsBlank="1" containsNumber="1" minValue="0" maxValue="400"/>
    </cacheField>
    <cacheField name="CEERLookup__c" numFmtId="0">
      <sharedItems containsString="0" containsBlank="1" containsNumber="1" minValue="11.3" maxValue="15.5"/>
    </cacheField>
    <cacheField name="CustomerLevelkW__c" numFmtId="0">
      <sharedItems containsString="0" containsBlank="1" containsNumber="1" minValue="-9.86" maxValue="1405.5"/>
    </cacheField>
    <cacheField name="CustomerLevelkWh__c" numFmtId="0">
      <sharedItems containsString="0" containsBlank="1" containsNumber="1" minValue="-51146.2" maxValue="7843834"/>
    </cacheField>
    <cacheField name="CustomerLevelLifetimekWh__c" numFmtId="0">
      <sharedItems containsSemiMixedTypes="0" containsString="0" containsNumber="1" minValue="-1278655" maxValue="77681231.200000003"/>
    </cacheField>
    <cacheField name="CustomerNetTRB__c" numFmtId="0">
      <sharedItems containsSemiMixedTypes="0" containsString="0" containsNumber="1" minValue="-119423.41" maxValue="8473049.3900000006"/>
    </cacheField>
    <cacheField name="CustomerTotalAnnualBillSavings__c" numFmtId="0">
      <sharedItems containsSemiMixedTypes="0" containsString="0" containsNumber="1" minValue="-13734.05" maxValue="2313551.23"/>
    </cacheField>
    <cacheField name="CustomerTotalLifetimeBillSavings__c" numFmtId="0">
      <sharedItems containsSemiMixedTypes="0" containsString="0" containsNumber="1" minValue="-306676.88" maxValue="19665185.469999999"/>
    </cacheField>
    <cacheField name="Description" numFmtId="0">
      <sharedItems containsBlank="1"/>
    </cacheField>
    <cacheField name="EERLookup__c" numFmtId="0">
      <sharedItems containsString="0" containsBlank="1" containsNumber="1" minValue="0" maxValue="108"/>
    </cacheField>
    <cacheField name="EFLH__c" numFmtId="0">
      <sharedItems containsString="0" containsBlank="1" containsNumber="1" containsInteger="1" minValue="1884" maxValue="2896"/>
    </cacheField>
    <cacheField name="EquipmentReference__c" numFmtId="0">
      <sharedItems containsBlank="1"/>
    </cacheField>
    <cacheField name="EquipmentSize__c" numFmtId="0">
      <sharedItems containsBlank="1"/>
    </cacheField>
    <cacheField name="EquipmentSubType__c" numFmtId="0">
      <sharedItems containsBlank="1"/>
    </cacheField>
    <cacheField name="EquipmentType__c" numFmtId="0">
      <sharedItems/>
    </cacheField>
    <cacheField name="ExistingControlType__c" numFmtId="0">
      <sharedItems containsBlank="1"/>
    </cacheField>
    <cacheField name="ExistingControlTypeFactor__c" numFmtId="0">
      <sharedItems containsSemiMixedTypes="0" containsString="0" containsNumber="1" minValue="0.5" maxValue="1"/>
    </cacheField>
    <cacheField name="ExistingEquipmentModel__c" numFmtId="0">
      <sharedItems containsBlank="1"/>
    </cacheField>
    <cacheField name="ExistingEquipmentQuantity__c" numFmtId="0">
      <sharedItems containsString="0" containsBlank="1" containsNumber="1" containsInteger="1" minValue="1" maxValue="312"/>
    </cacheField>
    <cacheField name="ExistingSystemTotalHP__c" numFmtId="0">
      <sharedItems containsString="0" containsBlank="1" containsNumber="1" minValue="6" maxValue="55"/>
    </cacheField>
    <cacheField name="ExistingWattsperFixture__c" numFmtId="0">
      <sharedItems containsString="0" containsBlank="1" containsNumber="1" minValue="3" maxValue="1080"/>
    </cacheField>
    <cacheField name="ExternalReferenceID__c" numFmtId="0">
      <sharedItems containsBlank="1"/>
    </cacheField>
    <cacheField name="FacilityType__c" numFmtId="0">
      <sharedItems containsBlank="1"/>
    </cacheField>
    <cacheField name="FullLoadEfficiency__c" numFmtId="0">
      <sharedItems containsString="0" containsBlank="1" containsNumber="1" minValue="0.54349999999999998" maxValue="0.59009999999999996"/>
    </cacheField>
    <cacheField name="GreenhouseGasMT__c" numFmtId="0">
      <sharedItems containsSemiMixedTypes="0" containsString="0" containsNumber="1" minValue="-27.6" maxValue="5630.08"/>
    </cacheField>
    <cacheField name="HoneywellEquipmentId__c" numFmtId="0">
      <sharedItems containsBlank="1"/>
    </cacheField>
    <cacheField name="HoneywellEquipmentType__c" numFmtId="0">
      <sharedItems containsBlank="1"/>
    </cacheField>
    <cacheField name="HoneywellId__c" numFmtId="0">
      <sharedItems containsBlank="1"/>
    </cacheField>
    <cacheField name="HorsepowerLookup__c" numFmtId="0">
      <sharedItems containsString="0" containsBlank="1" containsNumber="1" minValue="0" maxValue="408"/>
    </cacheField>
    <cacheField name="HVACSystemType__c" numFmtId="0">
      <sharedItems containsBlank="1"/>
    </cacheField>
    <cacheField name="IEERLookup__c" numFmtId="0">
      <sharedItems containsString="0" containsBlank="1" containsNumber="1" minValue="13.7" maxValue="31.5"/>
    </cacheField>
    <cacheField name="IFkW__c" numFmtId="0">
      <sharedItems containsString="0" containsBlank="1" containsNumber="1" minValue="0.255" maxValue="0.375"/>
    </cacheField>
    <cacheField name="IFkWh__c" numFmtId="0">
      <sharedItems containsString="0" containsBlank="1" containsNumber="1" minValue="0.13" maxValue="0.14499999999999999"/>
    </cacheField>
    <cacheField name="IncentiveAmountPerQuantity__c" numFmtId="0">
      <sharedItems containsString="0" containsBlank="1" containsNumber="1" minValue="0" maxValue="3720"/>
    </cacheField>
    <cacheField name="IncentiveAmountPerQuantityFormula__c" numFmtId="0">
      <sharedItems containsString="0" containsBlank="1" containsNumber="1" minValue="0" maxValue="1250"/>
    </cacheField>
    <cacheField name="InstallationDate__c" numFmtId="0">
      <sharedItems containsString="0" containsBlank="1" containsNumber="1" containsInteger="1" minValue="43969" maxValue="44740"/>
    </cacheField>
    <cacheField name="IPLV__c" numFmtId="0">
      <sharedItems containsString="0" containsBlank="1" containsNumber="1" minValue="0.33339999999999997" maxValue="0.34100000000000003"/>
    </cacheField>
    <cacheField name="kWFormula__c" numFmtId="0">
      <sharedItems containsBlank="1" longText="1"/>
    </cacheField>
    <cacheField name="kWFormulaShifted__c" numFmtId="0">
      <sharedItems containsBlank="1"/>
    </cacheField>
    <cacheField name="kWhFormula__c" numFmtId="0">
      <sharedItems containsBlank="1" longText="1"/>
    </cacheField>
    <cacheField name="kWhFormulaShifted__c" numFmtId="0">
      <sharedItems containsBlank="1"/>
    </cacheField>
    <cacheField name="kWhPerQuantity__c" numFmtId="0">
      <sharedItems containsString="0" containsBlank="1" containsNumber="1" minValue="0" maxValue="15687668"/>
    </cacheField>
    <cacheField name="kWhPerQuantityShifted__c" numFmtId="0">
      <sharedItems containsString="0" containsBlank="1" containsNumber="1" minValue="0" maxValue="245.64"/>
    </cacheField>
    <cacheField name="kWPerQuantity__c" numFmtId="0">
      <sharedItems containsString="0" containsBlank="1" containsNumber="1" minValue="0" maxValue="2811"/>
    </cacheField>
    <cacheField name="kWPerQuantityShifted__c" numFmtId="0">
      <sharedItems containsString="0" containsBlank="1" containsNumber="1" minValue="0" maxValue="3.4000000000000002E-2"/>
    </cacheField>
    <cacheField name="LampQty__c" numFmtId="0">
      <sharedItems containsString="0" containsBlank="1" containsNumber="1" containsInteger="1" minValue="-84" maxValue="5040"/>
    </cacheField>
    <cacheField name="LookupParameters__c" numFmtId="0">
      <sharedItems containsBlank="1"/>
    </cacheField>
    <cacheField name="Manufacturer__c" numFmtId="0">
      <sharedItems containsBlank="1"/>
    </cacheField>
    <cacheField name="Model__c" numFmtId="0">
      <sharedItems containsBlank="1"/>
    </cacheField>
    <cacheField name="NetToGrossRatio__c" numFmtId="0">
      <sharedItems containsSemiMixedTypes="0" containsString="0" containsNumber="1" minValue="0.57499999999999996" maxValue="1"/>
    </cacheField>
    <cacheField name="NewSystemTotalHP__c" numFmtId="0">
      <sharedItems containsString="0" containsBlank="1" containsNumber="1" minValue="4" maxValue="30"/>
    </cacheField>
    <cacheField name="Occupancy__c" numFmtId="0">
      <sharedItems containsString="0" containsBlank="1" containsNumber="1" containsInteger="1" minValue="1" maxValue="13"/>
    </cacheField>
    <cacheField name="OpportunityId" numFmtId="0">
      <sharedItems/>
    </cacheField>
    <cacheField name="ProgramLevelkW__c" numFmtId="0">
      <sharedItems containsString="0" containsBlank="1" containsNumber="1" minValue="-7.7060000000000004" maxValue="1461.0170000000001"/>
    </cacheField>
    <cacheField name="ProgramLevelkWh__c" numFmtId="0">
      <sharedItems containsString="0" containsBlank="1" containsNumber="1" minValue="-39970.76" maxValue="8153665.4400000004"/>
    </cacheField>
    <cacheField name="ProgramLevelLifetimekWh__c" numFmtId="0">
      <sharedItems containsSemiMixedTypes="0" containsString="0" containsNumber="1" minValue="-999268.88" maxValue="69306156.269999996"/>
    </cacheField>
    <cacheField name="ProposedControlType__c" numFmtId="0">
      <sharedItems containsBlank="1"/>
    </cacheField>
    <cacheField name="ProposedControlTypeFactor__c" numFmtId="0">
      <sharedItems containsSemiMixedTypes="0" containsString="0" containsNumber="1" minValue="0.5" maxValue="1"/>
    </cacheField>
    <cacheField name="ProposedEquipmentModel__c" numFmtId="0">
      <sharedItems containsBlank="1"/>
    </cacheField>
    <cacheField name="ProposedEquipmentQuantity__c" numFmtId="0">
      <sharedItems containsString="0" containsBlank="1" containsNumber="1" containsInteger="1" minValue="0" maxValue="331"/>
    </cacheField>
    <cacheField name="ProposedLampsPerFixture__c" numFmtId="0">
      <sharedItems containsString="0" containsBlank="1" containsNumber="1" containsInteger="1" minValue="1" maxValue="7"/>
    </cacheField>
    <cacheField name="ProposedWattsperFixture__c" numFmtId="0">
      <sharedItems containsString="0" containsBlank="1" containsNumber="1" minValue="0.8" maxValue="754.8"/>
    </cacheField>
    <cacheField name="ProposedWattsperLamp__c" numFmtId="0">
      <sharedItems containsString="0" containsBlank="1" containsNumber="1" minValue="0.8" maxValue="754.8"/>
    </cacheField>
    <cacheField name="Quantity" numFmtId="0">
      <sharedItems containsSemiMixedTypes="0" containsString="0" containsNumber="1" containsInteger="1" minValue="-340" maxValue="8370"/>
    </cacheField>
    <cacheField name="SavingsCalculationMethod__c" numFmtId="0">
      <sharedItems/>
    </cacheField>
    <cacheField name="SEERLookup__c" numFmtId="0">
      <sharedItems containsString="0" containsBlank="1" containsNumber="1" minValue="0" maxValue="120"/>
    </cacheField>
    <cacheField name="SpaceAdjustedAnnualHours__c" numFmtId="0">
      <sharedItems containsString="0" containsBlank="1" containsNumber="1" containsInteger="1" minValue="413" maxValue="8760"/>
    </cacheField>
    <cacheField name="SpaceFacilityType__c" numFmtId="0">
      <sharedItems containsBlank="1"/>
    </cacheField>
    <cacheField name="SpacePeakHoursPerWeek__c" numFmtId="0">
      <sharedItems containsString="0" containsBlank="1" containsNumber="1" containsInteger="1" minValue="0" maxValue="30"/>
    </cacheField>
    <cacheField name="SystemLevelkW__c" numFmtId="0">
      <sharedItems containsSemiMixedTypes="0" containsString="0" containsNumber="1" minValue="-10.273999999999999" maxValue="1461.0170000000001"/>
    </cacheField>
    <cacheField name="SystemLevelkWh__c" numFmtId="0">
      <sharedItems containsSemiMixedTypes="0" containsString="0" containsNumber="1" minValue="-53294.34" maxValue="8153665.4400000004"/>
    </cacheField>
    <cacheField name="SystemLevelLifetimekWh__c" numFmtId="0">
      <sharedItems containsSemiMixedTypes="0" containsString="0" containsNumber="1" minValue="-1332358.51" maxValue="80943842.909999996"/>
    </cacheField>
    <cacheField name="SystemLossFactor__c" numFmtId="0">
      <sharedItems containsSemiMixedTypes="0" containsString="0" containsNumber="1" minValue="1.0395000000000001" maxValue="1.085"/>
    </cacheField>
    <cacheField name="TariffCode__c" numFmtId="0">
      <sharedItems containsSemiMixedTypes="0" containsString="0" containsNumber="1" containsInteger="1" minValue="1" maxValue="5"/>
    </cacheField>
    <cacheField name="TotalHPReduction__c" numFmtId="0">
      <sharedItems containsSemiMixedTypes="0" containsString="0" containsNumber="1" containsInteger="1" minValue="0" maxValue="25"/>
    </cacheField>
    <cacheField name="UsefulLife__c" numFmtId="0">
      <sharedItems containsString="0" containsBlank="1" containsNumber="1" minValue="0" maxValue="25"/>
    </cacheField>
    <cacheField name="UsefulLifeShiftYear__c" numFmtId="0">
      <sharedItems containsString="0" containsBlank="1" containsNumber="1" minValue="0" maxValue="25"/>
    </cacheField>
    <cacheField name="WaterHeaterType__c" numFmtId="0">
      <sharedItems containsBlank="1"/>
    </cacheField>
    <cacheField name="WattsperMotor__c" numFmtId="0">
      <sharedItems containsString="0" containsBlank="1" containsNumber="1" minValue="0" maxValue="49.22"/>
    </cacheField>
    <cacheField name="WindowOrientation__c" numFmtId="0">
      <sharedItems containsBlank="1"/>
    </cacheField>
    <cacheField name="Opportunity.Account.County__c" numFmtId="0">
      <sharedItems containsBlank="1"/>
    </cacheField>
    <cacheField name="Opportunity.Account.SRATESCH__c" numFmtId="0">
      <sharedItems count="8">
        <s v="J"/>
        <s v="G"/>
        <s v="D"/>
        <s v="P"/>
        <s v="R"/>
        <s v="S"/>
        <s v="C"/>
        <s v="F" u="1"/>
      </sharedItems>
    </cacheField>
    <cacheField name="Opportunity.EnergyAlly__r.Name" numFmtId="0">
      <sharedItems containsBlank="1"/>
    </cacheField>
    <cacheField name="Opportunity.Island__c" numFmtId="0">
      <sharedItems count="6">
        <s v="Oahu"/>
        <s v="Hawaii"/>
        <s v="Maui"/>
        <s v="Molokai"/>
        <s v="Lanai"/>
        <s v="Hawaii Island" u="1"/>
      </sharedItems>
    </cacheField>
    <cacheField name="Opportunity.Name" numFmtId="0">
      <sharedItems/>
    </cacheField>
    <cacheField name="Opportunity.Program__r.FiscalYear__c" numFmtId="0">
      <sharedItems containsSemiMixedTypes="0" containsString="0" containsNumber="1" containsInteger="1" minValue="2021" maxValue="2021"/>
    </cacheField>
    <cacheField name="Opportunity.Program__r.LOB__c" numFmtId="0">
      <sharedItems count="10">
        <s v="BHTR"/>
        <s v="BGRID"/>
        <s v="CBEEM"/>
        <s v="BEEM"/>
        <s v="REEM"/>
        <s v="RHTR"/>
        <s v="RESM"/>
        <s v="BESM"/>
        <s v="CREEM"/>
        <s v="BTRAN" u="1"/>
      </sharedItems>
    </cacheField>
    <cacheField name="Opportunity.Program__r.Name" numFmtId="0">
      <sharedItems/>
    </cacheField>
    <cacheField name="Opportunity.Program__r.Sector__c" numFmtId="0">
      <sharedItems count="2">
        <s v="Commercial"/>
        <s v="Residential"/>
      </sharedItems>
    </cacheField>
    <cacheField name="Opportunity.SpecialOfferings__c" numFmtId="0">
      <sharedItems containsBlank="1"/>
    </cacheField>
    <cacheField name="Product2.Family" numFmtId="0">
      <sharedItems containsBlank="1"/>
    </cacheField>
    <cacheField name="Product2.kWFormula__c" numFmtId="0">
      <sharedItems containsBlank="1" longText="1"/>
    </cacheField>
    <cacheField name="Product2.kWFormulaShifted__c" numFmtId="0">
      <sharedItems containsBlank="1"/>
    </cacheField>
    <cacheField name="Product2.kWhFormula__c" numFmtId="0">
      <sharedItems containsBlank="1" longText="1"/>
    </cacheField>
    <cacheField name="Product2.kWhFormulaShifted__c" numFmtId="0">
      <sharedItems containsBlank="1"/>
    </cacheField>
    <cacheField name="Product2.UnitsPerSKU__c" numFmtId="0">
      <sharedItems containsString="0" containsBlank="1" containsNumber="1" containsInteger="1" minValue="1" maxValue="12"/>
    </cacheField>
    <cacheField name="Average of 1st Year Impact Cost ($/kWh)" numFmtId="0" formula="CalculatedIncentiveAmount__c/ProgramLevelkWh__c" databaseField="0"/>
    <cacheField name="Average of Lifetime Impact Cost ($/kWh)" numFmtId="0" formula="CalculatedIncentiveAmount__c/ProgramLevelLifetimekWh__c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86342592" createdVersion="5" refreshedVersion="8" minRefreshableVersion="3" recordCount="0" supportSubquery="1" supportAdvancedDrill="1" xr:uid="{30479630-278D-4E73-B300-3DEBCB1220F5}">
  <cacheSource type="external" connectionId="1"/>
  <cacheFields count="17">
    <cacheField name="[oli].[Opportunity.Island__c].[Opportunity.Island__c]" caption="Opportunity.Island__c" numFmtId="0" hierarchy="91" level="1">
      <sharedItems count="4">
        <s v="Hawaii"/>
        <s v="Maui"/>
        <s v="Molokai"/>
        <s v="Oahu"/>
      </sharedItems>
    </cacheField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Measures].[Sum of CustomerTotalAnnualBillSavings__c]" caption="Sum of CustomerTotalAnnualBillSavings__c" numFmtId="0" hierarchy="121" level="32767"/>
    <cacheField name="[Measures].[Sum of CustomerTotalLifetimeBillSavings__c]" caption="Sum of CustomerTotalLifetimeBillSavings__c" numFmtId="0" hierarchy="122" level="32767"/>
    <cacheField name="[oli].[EquipmentType__c].[EquipmentType__c]" caption="EquipmentType__c" numFmtId="0" hierarchy="22" level="1">
      <sharedItems containsSemiMixedTypes="0" containsNonDate="0" containsString="0"/>
    </cacheField>
    <cacheField name="[oli].[Opportunity.SpecialOfferings__c].[Opportunity.SpecialOfferings__c]" caption="Opportunity.SpecialOfferings__c" numFmtId="0" hierarchy="97" level="1">
      <sharedItems containsSemiMixedTypes="0" containsNonDate="0" containsString="0"/>
    </cacheField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6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1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8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2" memberValueDatatype="130" unbalanced="0">
      <fieldsUsage count="2">
        <fieldUsage x="-1"/>
        <fieldUsage x="9"/>
      </fieldsUsage>
    </cacheHierarchy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6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87615739" createdVersion="5" refreshedVersion="8" minRefreshableVersion="3" recordCount="0" supportSubquery="1" supportAdvancedDrill="1" xr:uid="{D2030B1E-2C51-4CB6-ACA9-E069798D7B3C}">
  <cacheSource type="external" connectionId="1"/>
  <cacheFields count="4">
    <cacheField name="[oli].[Opportunity.Island__c].[Opportunity.Island__c]" caption="Opportunity.Island__c" numFmtId="0" hierarchy="91" level="1">
      <sharedItems count="4">
        <s v="Hawaii"/>
        <s v="Maui"/>
        <s v="Molokai"/>
        <s v="Oahu"/>
      </sharedItems>
    </cacheField>
    <cacheField name="[Measures].[Distinct Count of OpportunityId]" caption="Distinct Count of OpportunityId" numFmtId="0" hierarchy="104" level="32767"/>
    <cacheField name="[oli].[EquipmentType__c].[EquipmentType__c]" caption="EquipmentType__c" numFmtId="0" hierarchy="22" level="1">
      <sharedItems containsSemiMixedTypes="0" containsNonDate="0" containsString="0"/>
    </cacheField>
    <cacheField name="[oli].[Opportunity.SpecialOfferings__c].[Opportunity.SpecialOfferings__c]" caption="Opportunity.SpecialOfferings__c" numFmtId="0" hierarchy="97" level="1">
      <sharedItems containsSemiMixedTypes="0" containsNonDate="0" containsString="0"/>
    </cacheField>
  </cacheFields>
  <cacheHierarchies count="124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2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2" memberValueDatatype="130" unbalanced="0">
      <fieldsUsage count="2">
        <fieldUsage x="-1"/>
        <fieldUsage x="3"/>
      </fieldsUsage>
    </cacheHierarchy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1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88657409" createdVersion="5" refreshedVersion="8" minRefreshableVersion="3" recordCount="0" supportSubquery="1" supportAdvancedDrill="1" xr:uid="{00000000-000A-0000-FFFF-FFFF1C010000}">
  <cacheSource type="external" connectionId="1"/>
  <cacheFields count="17">
    <cacheField name="[oli].[Opportunity.Island__c].[Opportunity.Island__c]" caption="Opportunity.Island__c" numFmtId="0" hierarchy="91" level="1">
      <sharedItems count="4">
        <s v="Hawaii"/>
        <s v="Maui"/>
        <s v="Molokai"/>
        <s v="Oahu"/>
      </sharedItems>
    </cacheField>
    <cacheField name="[Measures].[Distinct Count of OpportunityId]" caption="Distinct Count of OpportunityId" numFmtId="0" hierarchy="104" level="32767"/>
    <cacheField name="[oli].[Opportunity.Program__r.Name].[Opportunity.Program__r.Name]" caption="Opportunity.Program__r.Name" numFmtId="0" hierarchy="95" level="1">
      <sharedItems containsSemiMixedTypes="0" containsNonDate="0" containsString="0"/>
    </cacheField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Measures].[Sum of CustomerTotalAnnualBillSavings__c]" caption="Sum of CustomerTotalAnnualBillSavings__c" numFmtId="0" hierarchy="121" level="32767"/>
    <cacheField name="[Measures].[Sum of CustomerTotalLifetimeBillSavings__c]" caption="Sum of CustomerTotalLifetimeBillSavings__c" numFmtId="0" hierarchy="122" level="32767"/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6" numFmtId="0" hierarchy="130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1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1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6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90046294" createdVersion="5" refreshedVersion="8" minRefreshableVersion="3" recordCount="0" supportSubquery="1" supportAdvancedDrill="1" xr:uid="{00000000-000A-0000-FFFF-FFFF4B000000}">
  <cacheSource type="external" connectionId="1"/>
  <cacheFields count="2">
    <cacheField name="[oli].[Opportunity.EnergyAlly__r.Name].[Opportunity.EnergyAlly__r.Name]" caption="Opportunity.EnergyAlly__r.Name" numFmtId="0" hierarchy="90" level="1">
      <sharedItems count="42">
        <s v="Accurate Plumbing"/>
        <s v="Advanced A/C Contracting"/>
        <s v="Air Conditioning Concepts"/>
        <s v="Air Conditioning of Maui, Inc."/>
        <s v="Air Masters Inc."/>
        <s v="Air Source Air Conditioning"/>
        <s v="Alltemp Inc"/>
        <s v="Aloha State Refrigeration and Air Conditioning, Inc."/>
        <s v="C2C Solar LLC"/>
        <s v="Calvin's Air Conditioning &amp; Refrigeration"/>
        <s v="Certified Air Conditioning LLC"/>
        <s v="CLK Mechanical LLC"/>
        <s v="Cool X Energy"/>
        <s v="Craig's Air Conditioning"/>
        <s v="Drainpipe Plumbing &amp; Solar"/>
        <s v="GLOBAL VALUE LIGHTING"/>
        <s v="Haleakala Solar, Inc."/>
        <s v="Hawaii Air Conditioning"/>
        <s v="Hawaiian Solar &amp; Plumbing"/>
        <s v="Hilo Air A/C &amp; Refrigeration LLC"/>
        <s v="Hilo Mechanical Inc."/>
        <s v="Integrity Systems LLC"/>
        <s v="Kevin's Refrigeration &amp; A/C Service, LLC"/>
        <s v="KK Air Conditioning LLC"/>
        <s v="KONA INDUSTRIES, INC."/>
        <s v="No Sweat Air Conditioning, Inc."/>
        <s v="None"/>
        <s v="P&amp;S Refrigeration, LLC"/>
        <s v="Pono Home"/>
        <s v="Precision Air Conditioning, Inc."/>
        <s v="Pristine Air Conditioning"/>
        <s v="PROGRESSIVE AIR CONDITIONING"/>
        <s v="RMI Mechanical, Inc."/>
        <s v="Rutan Refrigeration and A/C"/>
        <s v="Shifted Energy"/>
        <s v="Shobu's Refrigeration &amp; A/C, inc."/>
        <s v="Solar Services Hawaii"/>
        <s v="Standard Air"/>
        <s v="Windward Air Conditioning, Inc."/>
        <s v="Leidos" u="1"/>
        <s v="Non-CEA" u="1"/>
        <s v="Bargreen Ellingson" u="1"/>
      </sharedItems>
    </cacheField>
    <cacheField name="[oli].[Opportunity.Program__r.Sector__c].[Opportunity.Program__r.Sector__c]" caption="Opportunity.Program__r.Sector__c" numFmtId="0" hierarchy="96" level="1">
      <sharedItems containsSemiMixedTypes="0" containsNonDate="0" containsString="0"/>
    </cacheField>
  </cacheFields>
  <cacheHierarchies count="124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91087964" createdVersion="5" refreshedVersion="8" minRefreshableVersion="3" recordCount="0" supportSubquery="1" supportAdvancedDrill="1" xr:uid="{00000000-000A-0000-FFFF-FFFF47000000}">
  <cacheSource type="external" connectionId="1"/>
  <cacheFields count="13"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oli].[EquipmentType__c].[EquipmentType__c]" caption="EquipmentType__c" numFmtId="0" hierarchy="22" level="1">
      <sharedItems count="58">
        <s v="Accounting"/>
        <s v="Advanced Power Strip - Tier I [Energy Kit]"/>
        <s v="Advanced Power Strip - Tier I [MFDI]"/>
        <s v="Aerator Bathroom [MFDI]"/>
        <s v="Aerator Kitchen [MFDI]"/>
        <s v="Air Purifiers (Bulk)"/>
        <s v="Central AC Retrofit"/>
        <s v="Clothes Dryers (Bulk)"/>
        <s v="Clothes Washers - Tier I (Bulk)"/>
        <s v="Custom"/>
        <s v="DR: Grid-Interactive Heat Pump WH"/>
        <s v="DR: Grid-Interactive WH"/>
        <s v="Freezer Trade-Up (Bulk)"/>
        <s v="Garage Freezer Bounty"/>
        <s v="Garage Freezer Bounty (Customer Incentive)"/>
        <s v="Garage Refrigerator Bounty"/>
        <s v="Garage Refrigerator Bounty (Customer incentive)"/>
        <s v="Heat Pump Water Heater"/>
        <s v="Home Energy Audit"/>
        <s v="LED A19 [MFDI]"/>
        <s v="LED A19 100W [MFDI]"/>
        <s v="LED A19 60W [MFDI]"/>
        <s v="LED B11 [MFDI]"/>
        <s v="LED BR30 [MFDI]"/>
        <s v="LED BR40 [MFDI]"/>
        <s v="LED G25 [MFDI]"/>
        <s v="LED MP [Energy Kit]"/>
        <s v="LED MR16 (GU10) [MFDI]"/>
        <s v="LED MR16 (GU5.3) [MFDI]"/>
        <s v="LED PAR20 [MFDI]"/>
        <s v="LED PAR30 [MFDI]"/>
        <s v="LED PAR38 [MFDI]"/>
        <s v="LED R20 [MFDI]"/>
        <s v="PV Water Heating"/>
        <s v="Refrigerator"/>
        <s v="Refrigerator Jan 14"/>
        <s v="Refrigerator Purchase (w/o recycling of old)"/>
        <s v="Refrigerator Purchase Only"/>
        <s v="Refrigerator Purchase Only (Bulk)"/>
        <s v="Refrigerator Purchase Only (COVID Stimulus)"/>
        <s v="Refrigerator Trade-Up"/>
        <s v="Refrigerator Trade-Up (Bulk)"/>
        <s v="Residential A/C Tune Up"/>
        <s v="Residential A/C Tuneup"/>
        <s v="Residential Solar Water Heater"/>
        <s v="Showerhead Fixed [MFDI]"/>
        <s v="Showerhead Handheld [MFDI]"/>
        <s v="Solar Attic Fan"/>
        <s v="Solar Hot Water Heater"/>
        <s v="Solar Water Heater"/>
        <s v="Solar Water Heater (Direct Incentive)"/>
        <s v="Solar Water Heater Tune Up"/>
        <s v="VRF Split System AC"/>
        <s v="Whole House Fan"/>
        <s v="Window AC Purchase Only"/>
        <s v="Window AC Purchase Only (COVID Stimulus)"/>
        <s v="Window AC Trade-Up"/>
        <s v="Window AC Trade-Up (COVID Stimulus)"/>
      </sharedItems>
    </cacheField>
    <cacheField name="[oli].[Opportunity.Program__r.LOB__c].[Opportunity.Program__r.LOB__c]" caption="Opportunity.Program__r.LOB__c" numFmtId="0" hierarchy="94" level="1">
      <sharedItems containsSemiMixedTypes="0" containsNonDate="0" containsString="0"/>
    </cacheField>
    <cacheField name="[Measures].[Sum of Quantity]" caption="Sum of Quantity" numFmtId="0" hierarchy="112" level="32767"/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9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92013888" createdVersion="5" refreshedVersion="8" minRefreshableVersion="3" recordCount="0" supportSubquery="1" supportAdvancedDrill="1" xr:uid="{00000000-000A-0000-FFFF-FFFF48000000}">
  <cacheSource type="external" connectionId="1"/>
  <cacheFields count="13"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oli].[EquipmentType__c].[EquipmentType__c]" caption="EquipmentType__c" numFmtId="0" hierarchy="22" level="1">
      <sharedItems count="5">
        <s v="Appliance Standards"/>
        <s v="Residential A/C Tune Up"/>
        <s v="Residential A/C Tuneup"/>
        <s v="Solar Hot Water Heater Tune Up"/>
        <s v="Solar Water Heater Tune Up"/>
      </sharedItems>
    </cacheField>
    <cacheField name="[oli].[Opportunity.Program__r.LOB__c].[Opportunity.Program__r.LOB__c]" caption="Opportunity.Program__r.LOB__c" numFmtId="0" hierarchy="94" level="1">
      <sharedItems containsSemiMixedTypes="0" containsNonDate="0" containsString="0"/>
    </cacheField>
    <cacheField name="[Measures].[Sum of Quantity]" caption="Sum of Quantity" numFmtId="0" hierarchy="112" level="32767"/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9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93055558" createdVersion="5" refreshedVersion="8" minRefreshableVersion="3" recordCount="0" supportSubquery="1" supportAdvancedDrill="1" xr:uid="{00000000-000A-0000-FFFF-FFFF49000000}">
  <cacheSource type="external" connectionId="1"/>
  <cacheFields count="13"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oli].[EquipmentType__c].[EquipmentType__c]" caption="EquipmentType__c" numFmtId="0" hierarchy="22" level="1">
      <sharedItems count="1">
        <s v="Custom"/>
      </sharedItems>
    </cacheField>
    <cacheField name="[oli].[Opportunity.Program__r.LOB__c].[Opportunity.Program__r.LOB__c]" caption="Opportunity.Program__r.LOB__c" numFmtId="0" hierarchy="94" level="1">
      <sharedItems containsSemiMixedTypes="0" containsNonDate="0" containsString="0"/>
    </cacheField>
    <cacheField name="[Measures].[Sum of Quantity]" caption="Sum of Quantity" numFmtId="0" hierarchy="112" level="32767"/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9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94212966" createdVersion="5" refreshedVersion="8" minRefreshableVersion="3" recordCount="0" supportSubquery="1" supportAdvancedDrill="1" xr:uid="{00000000-000A-0000-FFFF-FFFF51000000}">
  <cacheSource type="external" connectionId="1"/>
  <cacheFields count="10"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oli].[Opportunity.EnergyAlly__r.Name].[Opportunity.EnergyAlly__r.Name]" caption="Opportunity.EnergyAlly__r.Name" numFmtId="0" hierarchy="90" level="1">
      <sharedItems containsBlank="1" count="161">
        <m/>
        <s v="21st Century Lighting"/>
        <s v="AC General Air Conditioning, Inc."/>
        <s v="Advanced A/C Contracting"/>
        <s v="Advanced Electrical Systems, Inc"/>
        <s v="AESolutions"/>
        <s v="Affordable Solar"/>
        <s v="Air Conditioning Concepts"/>
        <s v="Air Conditioning Equipment Services, Inc."/>
        <s v="Air Conditioning Essential Services Inc"/>
        <s v="Air Conditioning of Maui, Inc."/>
        <s v="Air Conditioning Unlimited"/>
        <s v="Air Masters Inc."/>
        <s v="Air Source Air Conditioning"/>
        <s v="AKS Mechanical LLC"/>
        <s v="Alaka'i Mechanical Corporation"/>
        <s v="Alltemp Inc"/>
        <s v="Aloha State Refrigeration and Air Conditioning, Inc."/>
        <s v="Aloha State Services, ltd."/>
        <s v="Alpha Electric Supply"/>
        <s v="Alternate Energy Inc."/>
        <s v="AMCO Glass Tinting &amp; Designer Glass"/>
        <s v="Ameresco Inc."/>
        <s v="APB Construction Corp."/>
        <s v="Applicant"/>
        <s v="Bargreen Ellingson"/>
        <s v="Big Island Electric, Inc."/>
        <s v="Big Island Mechanical and Construction"/>
        <s v="BITS LIMITED"/>
        <s v="BTS LED INC"/>
        <s v="Bulbs.com"/>
        <s v="Calvin's Air Conditioning &amp; Refrigeration"/>
        <s v="Carbon Lighthouse"/>
        <s v="Carrier Hawaii"/>
        <s v="Circuit Electric Inc"/>
        <s v="CLK Mechanical LLC"/>
        <s v="Continental Mechanical of the Pacific"/>
        <s v="Cool Living LLC"/>
        <s v="Cool X Energy"/>
        <s v="Cornerstone Air Conditioning, Inc."/>
        <s v="Correa Electric, LLC"/>
        <s v="Cosco Air Conditioning and Refrigeration"/>
        <s v="COSTA SALES &amp; SERVICE"/>
        <s v="CPR Air Conditioning &amp; Refrigeration"/>
        <s v="Craig's Air Conditioning"/>
        <s v="Crossland Engineering"/>
        <s v="D &amp; D Air Conditioning - Refrigeration, LLC"/>
        <s v="Dalkia Energy Solutions"/>
        <s v="Dial Electric Supply Company"/>
        <s v="Done-Right Air Conditioning"/>
        <s v="Doonwood Engineering, Inc"/>
        <s v="Doonwood Engineering, Inc."/>
        <s v="Dorvin D. Leis Co., Inc"/>
        <s v="Dwayne Matsumoto LLC"/>
        <s v="DWE, INC"/>
        <s v="Economy Plumbing &amp; Air Conditioning"/>
        <s v="ELCCO"/>
        <s v="eMax Electric LLC"/>
        <s v="Energy Advisors"/>
        <s v="Energy Management Collaborative (EMC)"/>
        <s v="Energy Management Consulting &amp; Construction, LLC (EMCC)"/>
        <s v="Energy Optimization Services"/>
        <s v="Ferguson Facility Supply"/>
        <s v="Fukunaga Electrical, Inc"/>
        <s v="Gexpro"/>
        <s v="Gexpro dba Rexel USA Inc."/>
        <s v="Grainger Industrial Supply"/>
        <s v="Graybar Electric Co."/>
        <s v="Green Synergy Inc."/>
        <s v="GridPoint, Inc."/>
        <s v="Hawaii Air Conditioning"/>
        <s v="Hawaii Electrical Solutions, LLC"/>
        <s v="Hawaii Energy Services LLC"/>
        <s v="Hawaii Energy Systems, LLC"/>
        <s v="Hawaii Fireplaces &amp; Air Conditioning"/>
        <s v="Hawaii Lighting Reps"/>
        <s v="Hawaii Pacific Solar"/>
        <s v="Hawaii Sheetmetal &amp; Mechanical, Inc"/>
        <s v="Hawaii Unified"/>
        <s v="Hawaii Unified Industries"/>
        <s v="Hawaiian Building Maintenance"/>
        <s v="Hawaiian Electric"/>
        <s v="HDSupply Facilities Maintenance"/>
        <s v="Heide &amp; Cook, Ltd."/>
        <s v="Henriques Electric"/>
        <s v="Hilo Mechanical Inc."/>
        <s v="HINOKAWA ELECTRIC LLC"/>
        <s v="Illuminage Group LLC"/>
        <s v="Innovative air conditioning LLC"/>
        <s v="Integrity Systems LLC"/>
        <s v="Isemoto Contracting Company"/>
        <s v="Island Lighting Co., Inc."/>
        <s v="Island Wind AC Inc"/>
        <s v="Johnson Controls"/>
        <s v="KB Electric LLC"/>
        <s v="Kevin's Refrigeration &amp; A/C Service, LLC"/>
        <s v="Kohala Coast HVAC"/>
        <s v="Kona Air Conditioning"/>
        <s v="Koo Electric Service"/>
        <s v="KW Air Conditioning LLC"/>
        <s v="LEAKMASTER"/>
        <s v="LED Hawaii"/>
        <s v="Leidos"/>
        <s v="Leidos Engineering, LLC"/>
        <s v="Light Bulbs Plus LLC"/>
        <s v="LIGHTING UNLIMITED"/>
        <s v="Maryl Pacific Construction"/>
        <s v="Masters Mechanical Air Conditioning, LLC"/>
        <s v="Mid City Restaurant Supply"/>
        <s v="No Sweat Air Conditioning, Inc."/>
        <s v="Non-CEA"/>
        <s v="None"/>
        <s v="Oahu Plumbing"/>
        <s v="Okahara and Associates, Inc."/>
        <s v="Optima Technology"/>
        <s v="P&amp;S Refrigeration, LLC"/>
        <s v="PACIFIC APPLIANCE GROUP"/>
        <s v="PACIFIC HOME AND APPLIANCE"/>
        <s v="Pacific Refrigeration &amp; Market Equipment, Inc"/>
        <s v="Pacific Rim Connections LLC"/>
        <s v="Pacific Rim Glass Tinting"/>
        <s v="Pangilinan Electric LLC"/>
        <s v="Paradise Lighting LLC"/>
        <s v="PhotonWorks Engineering"/>
        <s v="Pioneer Electric"/>
        <s v="Pono Home"/>
        <s v="Powersmiths"/>
        <s v="Powertron Global"/>
        <s v="Precision Air Conditioning, Inc."/>
        <s v="Preferred AC Service, LLC"/>
        <s v="Pristine Air Conditioning"/>
        <s v="Read Lighting, Inc."/>
        <s v="REFRIGERANT RECYCLING INC"/>
        <s v="RHA Energy Partners, LLC."/>
        <s v="Rising Sun Solar"/>
        <s v="RM A/C Services"/>
        <s v="RMA Services LLC"/>
        <s v="RMI Mechanical, Inc."/>
        <s v="Rutan Refrigeration and A/C"/>
        <s v="S&amp;M Sakamoto Inc."/>
        <s v="Shobu's Refrigeration &amp; A/C, inc."/>
        <s v="Standard Air"/>
        <s v="Sturdevant Refrigeration  &amp; Air"/>
        <s v="Sun King, Inc."/>
        <s v="T&amp;T Tinting Specialists, Inc.."/>
        <s v="Team Going Green"/>
        <s v="The Light Bulb Source"/>
        <s v="The Power Connection INC"/>
        <s v="Trane Commercial Systems"/>
        <s v="VALLEY ISLE LIGHTING"/>
        <s v="Verdant Environmental Technologies, Inc"/>
        <s v="Video Warehouse, Inc. dba Energy Industries"/>
        <s v="Walter's Electric Inc."/>
        <s v="Windward Air Conditioning, Inc."/>
        <s v="Certified Air Conditioning LLC" u="1"/>
        <s v="Haleakala Solar, Inc." u="1"/>
        <s v="Hawaiian Solar &amp; Plumbing" u="1"/>
        <s v="Hilo Air A/C &amp; Refrigeration LLC" u="1"/>
        <s v="KK Air Conditioning LLC" u="1"/>
        <s v="KONA INDUSTRIES, INC." u="1"/>
        <s v="PROGRESSIVE AIR CONDITIONING" u="1"/>
      </sharedItems>
    </cacheField>
    <cacheField name="[oli].[Opportunity.Program__r.Sector__c].[Opportunity.Program__r.Sector__c]" caption="Opportunity.Program__r.Sector__c" numFmtId="0" hierarchy="96" level="1">
      <sharedItems containsSemiMixedTypes="0" containsNonDate="0" containsString="0"/>
    </cacheField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8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2" memberValueDatatype="130" unbalanced="0">
      <fieldsUsage count="2">
        <fieldUsage x="-1"/>
        <fieldUsage x="4"/>
      </fieldsUsage>
    </cacheHierarchy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5"/>
      </fieldsUsage>
    </cacheHierarchy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95254628" createdVersion="5" refreshedVersion="8" minRefreshableVersion="3" recordCount="0" supportSubquery="1" supportAdvancedDrill="1" xr:uid="{00000000-000A-0000-FFFF-FFFF4D000000}">
  <cacheSource type="external" connectionId="1"/>
  <cacheFields count="13"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oli].[EquipmentType__c].[EquipmentType__c]" caption="EquipmentType__c" numFmtId="0" hierarchy="22" level="1">
      <sharedItems count="72">
        <s v="AC &amp; Condensing Units: Packaged (Tier 1)"/>
        <s v="AC &amp; Condensing Units: Packaged (Tier 2)"/>
        <s v="AC &amp; Condensing Units: Packaged VRF (Tier 1)"/>
        <s v="AC &amp; Condensing Units: Packaged VRF (Tier 2)"/>
        <s v="AC &amp; Condensing Units: Split (Tier 1)"/>
        <s v="AC &amp; Condensing Units: Split VRF (Tier 1)"/>
        <s v="Accounting"/>
        <s v="Advanced Power Strip - Tier I [MFDI]"/>
        <s v="Aerator Kitchen [MFDI]"/>
        <s v="Combination Oven"/>
        <s v="Commercial A/C Tune Up"/>
        <s v="Commercial Dishwasher"/>
        <s v="Commercial Ice Machine (Restaurant Bonus)"/>
        <s v="Controls: Occupancy Sensor"/>
        <s v="Cost Adder for Fixtures above or out of the reach of a 10' Ladder"/>
        <s v="Custom"/>
        <s v="Custom Lighting"/>
        <s v="Demand Control Ventilation"/>
        <s v="Demand Control Ventilation (Restaurant Bonus)"/>
        <s v="DR: Smart Device (Custom Entry)"/>
        <s v="ECM Fan Motor"/>
        <s v="Electric Steam Cooker"/>
        <s v="Energy Insider Reward"/>
        <s v="Energy Recovery Grant"/>
        <s v="Garage Refrigerator Bounty"/>
        <s v="Heat Pumps: Packaged (Tier 1)"/>
        <s v="Heat Pumps: Split"/>
        <s v="Heat Pumps: Split (Tier 1)"/>
        <s v="Heat Pumps: Split VRF (Tier 1)"/>
        <s v="Heat Pumps: VRF (Tier 1)"/>
        <s v="High Efficiency Evaporators"/>
        <s v="Home Energy Audit"/>
        <s v="Ice Machine"/>
        <s v="Ice Machine (Restaurant Bonus)"/>
        <s v="LED A19 [MFDI]"/>
        <s v="LED A19 100W [MFDI]"/>
        <s v="LED A19 60W [MFDI]"/>
        <s v="LED B11 [MFDI]"/>
        <s v="LED BR30 [MFDI]"/>
        <s v="LED G25 [MFDI]"/>
        <s v="LED MR16 (GU10) [MFDI]"/>
        <s v="LED MR16 (GU5.3) [MFDI]"/>
        <s v="LED: Corn Cob"/>
        <s v="LED: Decorative"/>
        <s v="LED: Directional"/>
        <s v="LED: Exit Sign"/>
        <s v="LED: Hardwired Recessed Can Kit"/>
        <s v="LED: Linear"/>
        <s v="LED: Omni-Directional"/>
        <s v="LED: Refrigerated Case Lighting"/>
        <s v="LED: Troffer"/>
        <s v="LED: U-bend"/>
        <s v="Reach-In Freezer"/>
        <s v="Reach-In Freezer (Restaurant Bonus)"/>
        <s v="Reach-In Refrigerator"/>
        <s v="Reach-In Refrigerator (Restaurant Bonus)"/>
        <s v="Refrigerator Purchase Only"/>
        <s v="Refrigerator Trade-Up"/>
        <s v="Residential A/C Tune Up"/>
        <s v="Residential Solar Water Heater"/>
        <s v="Showerhead Fixed [MFDI]"/>
        <s v="Showerhead Handheld [MFDI]"/>
        <s v="Solar Water Heater"/>
        <s v="Tax Amount"/>
        <s v="VRF Split System AC"/>
        <s v="Window AC Purchase Only"/>
        <s v="Window AC Trade-Up"/>
        <s v="Window Film"/>
        <s v="Air Conditioners and Condensing Units: Split VRF (Tier 1)" u="1"/>
        <s v="Fluorescent: Delamping" u="1"/>
        <s v="Garage Refrigerator Bounty (Customer incentive)" u="1"/>
        <s v="Refrigerator" u="1"/>
      </sharedItems>
    </cacheField>
    <cacheField name="[Measures].[Sum of Quantity]" caption="Sum of Quantity" numFmtId="0" hierarchy="112" level="32767"/>
    <cacheField name="[oli].[Opportunity.Program__r.LOB__c].[Opportunity.Program__r.LOB__c]" caption="Opportunity.Program__r.LOB__c" numFmtId="0" hierarchy="94" level="1">
      <sharedItems containsSemiMixedTypes="0" containsNonDate="0" containsString="0"/>
    </cacheField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9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96296298" createdVersion="5" refreshedVersion="8" minRefreshableVersion="3" recordCount="0" supportSubquery="1" supportAdvancedDrill="1" xr:uid="{00000000-000A-0000-FFFF-FFFFA6000000}">
  <cacheSource type="external" connectionId="1"/>
  <cacheFields count="13"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oli].[EquipmentType__c].[EquipmentType__c]" caption="EquipmentType__c" numFmtId="0" hierarchy="22" level="1">
      <sharedItems count="8">
        <s v="Code Adoption &amp; Compliance"/>
        <s v="Commercial A/C Tune Up"/>
        <s v="Commercial A/C Tuneup"/>
        <s v="Custom"/>
        <s v="Energy Study Grant"/>
        <s v="Residential A/C Tune Up"/>
        <s v="Retro-Commissioning"/>
        <s v="Solar Water Heater Tune Up"/>
      </sharedItems>
    </cacheField>
    <cacheField name="[oli].[Opportunity.Program__r.LOB__c].[Opportunity.Program__r.LOB__c]" caption="Opportunity.Program__r.LOB__c" numFmtId="0" hierarchy="94" level="1">
      <sharedItems containsSemiMixedTypes="0" containsNonDate="0" containsString="0"/>
    </cacheField>
    <cacheField name="[Measures].[Sum of Quantity]" caption="Sum of Quantity" numFmtId="0" hierarchy="112" level="32767"/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9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97222222" createdVersion="5" refreshedVersion="8" minRefreshableVersion="3" recordCount="0" supportSubquery="1" supportAdvancedDrill="1" xr:uid="{00000000-000A-0000-FFFF-FFFF4F000000}">
  <cacheSource type="external" connectionId="1"/>
  <cacheFields count="13"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oli].[EquipmentType__c].[EquipmentType__c]" caption="EquipmentType__c" numFmtId="0" hierarchy="22" level="1">
      <sharedItems count="4">
        <s v="Accounting"/>
        <s v="Custom"/>
        <s v="Custom Lighting"/>
        <s v="Energy Insider Reward"/>
      </sharedItems>
    </cacheField>
    <cacheField name="[oli].[Opportunity.Program__r.LOB__c].[Opportunity.Program__r.LOB__c]" caption="Opportunity.Program__r.LOB__c" numFmtId="0" hierarchy="94" level="1">
      <sharedItems containsSemiMixedTypes="0" containsNonDate="0" containsString="0"/>
    </cacheField>
    <cacheField name="[Measures].[Sum of Quantity]" caption="Sum of Quantity" numFmtId="0" hierarchy="112" level="32767"/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9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9837963" createdVersion="5" refreshedVersion="8" minRefreshableVersion="3" recordCount="0" supportSubquery="1" supportAdvancedDrill="1" xr:uid="{00000000-000A-0000-FFFF-FFFF50000000}">
  <cacheSource type="external" connectionId="1"/>
  <cacheFields count="13"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oli].[EquipmentType__c].[EquipmentType__c]" caption="EquipmentType__c" numFmtId="0" hierarchy="22" level="1">
      <sharedItems count="52">
        <s v="AC &amp; Condensing Units: Packaged (Tier 1)"/>
        <s v="AC &amp; Condensing Units: Packaged (Tier 2)"/>
        <s v="AC &amp; Condensing Units: Packaged VRF (Tier 1)"/>
        <s v="AC &amp; Condensing Units: Split (Tier 1)"/>
        <s v="AC &amp; Condensing Units: Split (Tier 2)"/>
        <s v="AC &amp; Condensing Units: Split VRF (Tier 1)"/>
        <s v="AC &amp; Condensing Units: Split VRF (Tier 2)"/>
        <s v="Accounting"/>
        <s v="Air Conditioners and Condensing Units: Split VRF (Tier 1)"/>
        <s v="Booster Pumps"/>
        <s v="Central AC Retrofit"/>
        <s v="Chiller (Path B)"/>
        <s v="Controls: Guest Room Energy Management System"/>
        <s v="Controls: Occupancy Sensor"/>
        <s v="ECM Fan Motor"/>
        <s v="Fluorescent: Delamping"/>
        <s v="Garage Refrigerator Bounty (Recycler Incentive)"/>
        <s v="Heat Pumps: Split (Tier 1)"/>
        <s v="Heat Pumps: VRF (Tier 1)"/>
        <s v="LED: Corn Cob"/>
        <s v="LED: Decorative"/>
        <s v="LED: Directional"/>
        <s v="LED: Exit Sign"/>
        <s v="LED: Linear"/>
        <s v="LED: Omni-Directional"/>
        <s v="LED: Refrigerated Case Lighting"/>
        <s v="LED: Troffer"/>
        <s v="LED: U-bend"/>
        <s v="No Catalog Entry"/>
        <s v="Non-Qualifying Equipment"/>
        <s v="Recycler App - Acct. Header Record"/>
        <s v="Refrigerator Jan 14"/>
        <s v="Refrigerator Purchase Only"/>
        <s v="Refrigerator Trade-Up"/>
        <s v="Residential Solar Water Heater"/>
        <s v="Solar Water Heater"/>
        <s v="Submetering"/>
        <s v="VFD Pool Pumps"/>
        <s v="VFD: Fan"/>
        <s v="VFD: Pump"/>
        <s v="VRF Split System AC"/>
        <s v="Window AC Purchase Only"/>
        <s v="Window AC Recycler Incentive"/>
        <s v="Window AC Trade-Up"/>
        <s v="Window AC with Recycling (Recycler Incentive)"/>
        <s v="Window Film"/>
        <s v="Garage Refrigerator Bounty (Customer incentive)" u="1"/>
        <s v="Heat Pump Water Heater" u="1"/>
        <s v="Heat Pumps: Split" u="1"/>
        <s v="Heat Pumps: Split VRF (Tier 1)" u="1"/>
        <s v="Refrigerator" u="1"/>
        <s v="Solar Attic Fan" u="1"/>
      </sharedItems>
    </cacheField>
    <cacheField name="[oli].[Opportunity.Program__r.LOB__c].[Opportunity.Program__r.LOB__c]" caption="Opportunity.Program__r.LOB__c" numFmtId="0" hierarchy="94" level="1">
      <sharedItems containsSemiMixedTypes="0" containsNonDate="0" containsString="0"/>
    </cacheField>
    <cacheField name="[Measures].[Sum of Quantity]" caption="Sum of Quantity" numFmtId="0" hierarchy="112" level="32767"/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9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199421293" createdVersion="5" refreshedVersion="8" minRefreshableVersion="3" recordCount="0" supportSubquery="1" supportAdvancedDrill="1" xr:uid="{00000000-000A-0000-FFFF-FFFF52000000}">
  <cacheSource type="external" connectionId="1"/>
  <cacheFields count="4">
    <cacheField name="[oli].[Opportunity.Program__r.LOB__c].[Opportunity.Program__r.LOB__c]" caption="Opportunity.Program__r.LOB__c" numFmtId="0" hierarchy="94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Sum of CalculatedIncentiveAmount__c]" caption="Sum of CalculatedIncentiveAmount__c" numFmtId="0" hierarchy="107" level="32767"/>
    <cacheField name="[oli].[Opportunity.Island__c].[Opportunity.Island__c]" caption="Opportunity.Island__c" numFmtId="0" hierarchy="91" level="1">
      <sharedItems count="5">
        <s v="Hawaii"/>
        <s v="Lanai"/>
        <s v="Maui"/>
        <s v="Molokai"/>
        <s v="Oahu"/>
      </sharedItems>
    </cacheField>
    <cacheField name="[oli].[Opportunity.Program__r.Sector__c].[Opportunity.Program__r.Sector__c]" caption="Opportunity.Program__r.Sector__c" numFmtId="0" hierarchy="96" level="1">
      <sharedItems count="2">
        <s v="Commercial"/>
        <s v="Residential"/>
      </sharedItems>
    </cacheField>
  </cacheFields>
  <cacheHierarchies count="124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3"/>
      </fieldsUsage>
    </cacheHierarchy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200462963" createdVersion="5" refreshedVersion="8" minRefreshableVersion="3" recordCount="0" supportSubquery="1" supportAdvancedDrill="1" xr:uid="{00000000-000A-0000-FFFF-FFFF53000000}">
  <cacheSource type="external" connectionId="1"/>
  <cacheFields count="4">
    <cacheField name="[oli].[Opportunity.Program__r.LOB__c].[Opportunity.Program__r.LOB__c]" caption="Opportunity.Program__r.LOB__c" numFmtId="0" hierarchy="94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Sum of CalculatedIncentiveAmount__c]" caption="Sum of CalculatedIncentiveAmount__c" numFmtId="0" hierarchy="107" level="32767"/>
    <cacheField name="[oli].[Opportunity.Island__c].[Opportunity.Island__c]" caption="Opportunity.Island__c" numFmtId="0" hierarchy="91" level="1">
      <sharedItems count="5">
        <s v="Hawaii"/>
        <s v="Lanai"/>
        <s v="Maui"/>
        <s v="Molokai"/>
        <s v="Oahu"/>
      </sharedItems>
    </cacheField>
    <cacheField name="[oli].[Opportunity.Program__r.Sector__c].[Opportunity.Program__r.Sector__c]" caption="Opportunity.Program__r.Sector__c" numFmtId="0" hierarchy="96" level="1">
      <sharedItems count="2">
        <s v="Commercial"/>
        <s v="Residential"/>
      </sharedItems>
    </cacheField>
  </cacheFields>
  <cacheHierarchies count="124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3"/>
      </fieldsUsage>
    </cacheHierarchy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201504632" createdVersion="5" refreshedVersion="8" minRefreshableVersion="3" recordCount="0" supportSubquery="1" supportAdvancedDrill="1" xr:uid="{00000000-000A-0000-FFFF-FFFF54000000}">
  <cacheSource type="external" connectionId="1"/>
  <cacheFields count="4">
    <cacheField name="[oli].[Opportunity.Program__r.LOB__c].[Opportunity.Program__r.LOB__c]" caption="Opportunity.Program__r.LOB__c" numFmtId="0" hierarchy="94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Sum of ProgramLevelkWh__c]" caption="Sum of ProgramLevelkWh__c" numFmtId="0" hierarchy="109" level="32767"/>
    <cacheField name="[oli].[Opportunity.Island__c].[Opportunity.Island__c]" caption="Opportunity.Island__c" numFmtId="0" hierarchy="91" level="1">
      <sharedItems count="5">
        <s v="Hawaii"/>
        <s v="Lanai"/>
        <s v="Maui"/>
        <s v="Molokai"/>
        <s v="Oahu"/>
      </sharedItems>
    </cacheField>
    <cacheField name="[oli].[Opportunity.Program__r.Sector__c].[Opportunity.Program__r.Sector__c]" caption="Opportunity.Program__r.Sector__c" numFmtId="0" hierarchy="96" level="1">
      <sharedItems count="2">
        <s v="Commercial"/>
        <s v="Residential"/>
      </sharedItems>
    </cacheField>
  </cacheFields>
  <cacheHierarchies count="124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3"/>
      </fieldsUsage>
    </cacheHierarchy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202662033" createdVersion="5" refreshedVersion="8" minRefreshableVersion="3" recordCount="0" supportSubquery="1" supportAdvancedDrill="1" xr:uid="{00000000-000A-0000-FFFF-FFFF57000000}">
  <cacheSource type="external" connectionId="1"/>
  <cacheFields count="4">
    <cacheField name="[oli].[Opportunity.Program__r.LOB__c].[Opportunity.Program__r.LOB__c]" caption="Opportunity.Program__r.LOB__c" numFmtId="0" hierarchy="94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Sum of ProgramLevelkWh__c]" caption="Sum of ProgramLevelkWh__c" numFmtId="0" hierarchy="109" level="32767"/>
    <cacheField name="[oli].[Opportunity.Island__c].[Opportunity.Island__c]" caption="Opportunity.Island__c" numFmtId="0" hierarchy="91" level="1">
      <sharedItems count="5">
        <s v="Hawaii"/>
        <s v="Lanai"/>
        <s v="Maui"/>
        <s v="Molokai"/>
        <s v="Oahu"/>
      </sharedItems>
    </cacheField>
    <cacheField name="[oli].[Opportunity.Program__r.Sector__c].[Opportunity.Program__r.Sector__c]" caption="Opportunity.Program__r.Sector__c" numFmtId="0" hierarchy="96" level="1">
      <sharedItems count="2">
        <s v="Commercial"/>
        <s v="Residential"/>
      </sharedItems>
    </cacheField>
  </cacheFields>
  <cacheHierarchies count="124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3"/>
      </fieldsUsage>
    </cacheHierarchy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204050926" createdVersion="5" refreshedVersion="8" minRefreshableVersion="3" recordCount="0" supportSubquery="1" supportAdvancedDrill="1" xr:uid="{00000000-000A-0000-FFFF-FFFF42000000}">
  <cacheSource type="external" connectionId="1"/>
  <cacheFields count="12">
    <cacheField name="[Measures].[Sum of CustomerLevelkW__c]" caption="Sum of CustomerLevelkW__c" numFmtId="0" hierarchy="116" level="32767"/>
    <cacheField name="[Measures].[Sum of CustomerLevelkWh__c]" caption="Sum of CustomerLevelkWh__c" numFmtId="0" hierarchy="117" level="32767"/>
    <cacheField name="[Measures].[Sum of CustomerLevelLifetimekWh__c]" caption="Sum of CustomerLevelLifetimekWh__c" numFmtId="0" hierarchy="118" level="32767"/>
    <cacheField name="[Measures].[Average of SystemLossFactor__c]" caption="Average of SystemLossFactor__c" numFmtId="0" hierarchy="120" level="32767"/>
    <cacheField name="[Measures].[Sum of SystemLevelkW__c]" caption="Sum of SystemLevelkW__c" numFmtId="0" hierarchy="113" level="32767"/>
    <cacheField name="[Measures].[Sum of SystemLevelkWh__c]" caption="Sum of SystemLevelkWh__c" numFmtId="0" hierarchy="114" level="32767"/>
    <cacheField name="[Measures].[Sum of SystemLevelLifetimekWh__c]" caption="Sum of SystemLevelLifetimekWh__c" numFmtId="0" hierarchy="115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oli].[Opportunity.Program__r.Sector__c].[Opportunity.Program__r.Sector__c]" caption="Opportunity.Program__r.Sector__c" numFmtId="0" hierarchy="96" level="1">
      <sharedItems count="2">
        <s v="Commercial"/>
        <s v="Residential"/>
      </sharedItems>
    </cacheField>
    <cacheField name="[oli].[Opportunity.Program__r.LOB__c].[Opportunity.Program__r.LOB__c]" caption="Opportunity.Program__r.LOB__c" numFmtId="0" hierarchy="94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</cacheFields>
  <cacheHierarchies count="124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11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10"/>
      </fieldsUsage>
    </cacheHierarchy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205208335" createdVersion="5" refreshedVersion="8" minRefreshableVersion="3" recordCount="0" supportSubquery="1" supportAdvancedDrill="1" xr:uid="{00000000-000A-0000-FFFF-FFFF43000000}">
  <cacheSource type="external" connectionId="1"/>
  <cacheFields count="11">
    <cacheField name="[Measures].[Sum of CustomerLevelkW__c]" caption="Sum of CustomerLevelkW__c" numFmtId="0" hierarchy="116" level="32767"/>
    <cacheField name="[Measures].[Sum of CustomerLevelkWh__c]" caption="Sum of CustomerLevelkWh__c" numFmtId="0" hierarchy="117" level="32767"/>
    <cacheField name="[Measures].[Sum of CustomerLevelLifetimekWh__c]" caption="Sum of CustomerLevelLifetimekWh__c" numFmtId="0" hierarchy="118" level="32767"/>
    <cacheField name="[oli].[Opportunity.Island__c].[Opportunity.Island__c]" caption="Opportunity.Island__c" numFmtId="0" hierarchy="91" level="1">
      <sharedItems count="5">
        <s v="Hawaii"/>
        <s v="Lanai"/>
        <s v="Maui"/>
        <s v="Molokai"/>
        <s v="Oahu"/>
      </sharedItems>
    </cacheField>
    <cacheField name="[Measures].[Average of SystemLossFactor__c]" caption="Average of SystemLossFactor__c" numFmtId="0" hierarchy="120" level="32767"/>
    <cacheField name="[Measures].[Sum of SystemLevelkW__c]" caption="Sum of SystemLevelkW__c" numFmtId="0" hierarchy="113" level="32767"/>
    <cacheField name="[Measures].[Sum of SystemLevelkWh__c]" caption="Sum of SystemLevelkWh__c" numFmtId="0" hierarchy="114" level="32767"/>
    <cacheField name="[Measures].[Sum of SystemLevelLifetimekWh__c]" caption="Sum of SystemLevelLifetimekWh__c" numFmtId="0" hierarchy="115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</cacheFields>
  <cacheHierarchies count="124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3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206134259" createdVersion="5" refreshedVersion="8" minRefreshableVersion="3" recordCount="0" supportSubquery="1" supportAdvancedDrill="1" xr:uid="{00000000-000A-0000-FFFF-FFFFE6000000}">
  <cacheSource type="external" connectionId="1"/>
  <cacheFields count="13">
    <cacheField name="[Measures].[Distinct Count of OpportunityId]" caption="Distinct Count of OpportunityId" numFmtId="0" hierarchy="104" level="32767"/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oli].[EquipmentType__c].[EquipmentType__c]" caption="EquipmentType__c" numFmtId="0" hierarchy="22" level="1">
      <sharedItems count="182">
        <s v="AC &amp; Condensing Units: Packaged (Tier 1)"/>
        <s v="AC &amp; Condensing Units: Packaged (Tier 2)"/>
        <s v="AC &amp; Condensing Units: Packaged VRF (Tier 1)"/>
        <s v="AC &amp; Condensing Units: Packaged VRF (Tier 2)"/>
        <s v="AC &amp; Condensing Units: Split (Tier 1)"/>
        <s v="AC &amp; Condensing Units: Split (Tier 2)"/>
        <s v="AC &amp; Condensing Units: Split VRF (Tier 1)"/>
        <s v="AC &amp; Condensing Units: Split VRF (Tier 2)"/>
        <s v="Accounting"/>
        <s v="Advanced Power Strip - Tier I [Energy Kit]"/>
        <s v="Advanced Power Strip - Tier I [MFDI]"/>
        <s v="Advanced Power Strip - Tier I [Online Marketplace]"/>
        <s v="Advanced Power Strip - Tier II [Online Marketplace]"/>
        <s v="Aerator Bathroom [MFDI]"/>
        <s v="Aerator Bathroom [Online Marketplace]"/>
        <s v="Aerator Kitchen [MFDI]"/>
        <s v="Aerator Kitchen [Online Marketplace]"/>
        <s v="Air Conditioners and Condensing Units: Split VRF (Tier 1)"/>
        <s v="Air Purifiers (Bulk)"/>
        <s v="Air Purifiers [Midstream]"/>
        <s v="Air Purifiers [Upstream]"/>
        <s v="Appliance Standards"/>
        <s v="Booster Pumps"/>
        <s v="Central AC Retrofit"/>
        <s v="Central AC Retrofit (COVID Stimulus)"/>
        <s v="Chiller (Path B)"/>
        <s v="Clothes Dryers (Bulk)"/>
        <s v="Clothes Dryers [Upstream]"/>
        <s v="Clothes Washers - Tier I (Bulk)"/>
        <s v="Clothes Washers - Tier I [Upstream]"/>
        <s v="Clothes Washers - Tier II [Upstream]"/>
        <s v="Clothes Washers - Tier III [Upstream]"/>
        <s v="Code Adoption &amp; Compliance"/>
        <s v="Combination Oven"/>
        <s v="Commercial A/C Tune Up"/>
        <s v="Commercial A/C Tuneup"/>
        <s v="Commercial Dishwasher"/>
        <s v="Commercial Ice Machine (Restaurant Bonus)"/>
        <s v="Controls: Guest Room Energy Management System"/>
        <s v="Controls: Occupancy Sensor"/>
        <s v="Cost Adder for Fixtures above or out of the reach of a 10' Ladder"/>
        <s v="Custom"/>
        <s v="Custom Lighting"/>
        <s v="Dehumidifiers [Upstream]"/>
        <s v="Demand Control Ventilation"/>
        <s v="Demand Control Ventilation (Restaurant Bonus)"/>
        <s v="Dishwasher [Upstream]"/>
        <s v="DR: General Equipment"/>
        <s v="DR: Grid-Interactive Heat Pump WH"/>
        <s v="DR: Grid-Interactive WH"/>
        <s v="DR: Smart Device (Custom Entry)"/>
        <s v="DR: Thermostats"/>
        <s v="ECM Fan Motor"/>
        <s v="Electric Steam Cooker"/>
        <s v="Electronics - Soundbars [Upstream]"/>
        <s v="Electronics - TVs [Upstream]"/>
        <s v="Energy Insider Reward"/>
        <s v="Energy Recovery Grant"/>
        <s v="Energy Study Grant"/>
        <s v="Fluorescent: Delamping"/>
        <s v="Freezer [Upstream]"/>
        <s v="Freezer Jan 14"/>
        <s v="Freezer Trade-Up (Bulk)"/>
        <s v="Garage Freezer Bounty"/>
        <s v="Garage Freezer Bounty (Customer Incentive)"/>
        <s v="Garage Freezer Bounty (Recycler Incentive)"/>
        <s v="Garage Refrigerator Bounty"/>
        <s v="Garage Refrigerator Bounty (Customer incentive)"/>
        <s v="Garage Refrigerator Bounty (Recycler Incentive)"/>
        <s v="Heat Pump Water Heater"/>
        <s v="Heat Pump Water Heater [Upstream]"/>
        <s v="Heat Pumps [Upstream]"/>
        <s v="Heat Pumps: Packaged (Tier 1)"/>
        <s v="Heat Pumps: Split"/>
        <s v="Heat Pumps: Split (Tier 1)"/>
        <s v="Heat Pumps: Split VRF (Tier 1)"/>
        <s v="Heat Pumps: VRF (Tier 1)"/>
        <s v="High Efficiency Evaporators"/>
        <s v="Home Energy Audit"/>
        <s v="Ice Machine"/>
        <s v="Ice Machine (Restaurant Bonus)"/>
        <s v="LED [Upstream]"/>
        <s v="LED A19 [MFDI]"/>
        <s v="LED A19 100W [MFDI]"/>
        <s v="LED A19 60W [MFDI]"/>
        <s v="LED B11 [MFDI]"/>
        <s v="LED BR30 [MFDI]"/>
        <s v="LED BR40 [MFDI]"/>
        <s v="LED Candelabra [Upstream]"/>
        <s v="LED Candelabra MP [Upstream]"/>
        <s v="LED Downlight [Upstream]"/>
        <s v="LED Downlight MP [Upstream]"/>
        <s v="LED G25 [MFDI]"/>
        <s v="LED MP [Energy Kit]"/>
        <s v="LED MP [Upstream]"/>
        <s v="LED MR [Upstream]"/>
        <s v="LED MR MP [Upstream]"/>
        <s v="LED MR16 (GU10) [MFDI]"/>
        <s v="LED MR16 (GU5.3) [MFDI]"/>
        <s v="LED Omni [Online Marketplace]"/>
        <s v="LED Omni [Upstream]"/>
        <s v="LED Omni MP [Online Marketplace]"/>
        <s v="LED Omni MP [Upstream]"/>
        <s v="LED PAR20 [MFDI]"/>
        <s v="LED PAR30 [MFDI]"/>
        <s v="LED PAR38 [MFDI]"/>
        <s v="LED R20 [MFDI]"/>
        <s v="LED Reflector [Online Marketplace]"/>
        <s v="LED Reflector [Upstream]"/>
        <s v="LED Reflector MP"/>
        <s v="LED Reflector MP [Online Marketplace]"/>
        <s v="LED Reflector MP [Upstream]"/>
        <s v="LED Shop Light [Upstream]"/>
        <s v="LED Smart Bulb [Online Marketplace]"/>
        <s v="LED Smart Bulb [Upstream]"/>
        <s v="LED Smart Bulb MP [Upstream]"/>
        <s v="LED String Light [Online Marketplace]"/>
        <s v="LED: Corn Cob"/>
        <s v="LED: Decorative"/>
        <s v="LED: Directional"/>
        <s v="LED: Exit Sign"/>
        <s v="LED: Hardwired Recessed Can Kit"/>
        <s v="LED: Linear"/>
        <s v="LED: Omni-Directional"/>
        <s v="LED: Refrigerated Case Lighting"/>
        <s v="LED: Troffer"/>
        <s v="LED: U-bend"/>
        <s v="No Catalog Entry"/>
        <s v="Non-Qualifying Equipment"/>
        <s v="Pool VFD Controller Pumps"/>
        <s v="Power Switch [Online Marketplace]"/>
        <s v="PV Water Heating"/>
        <s v="Reach-In Freezer"/>
        <s v="Reach-In Freezer (Restaurant Bonus)"/>
        <s v="Reach-In Refrigerator"/>
        <s v="Reach-In Refrigerator (Restaurant Bonus)"/>
        <s v="Recycle Rebate"/>
        <s v="Recycle Rebate_Window AC"/>
        <s v="Recycler App - Acct. Header Record"/>
        <s v="Refrigerator"/>
        <s v="Refrigerator COVID-19"/>
        <s v="Refrigerator Jan 14"/>
        <s v="Refrigerator Purchase (w/o recycling of old)"/>
        <s v="Refrigerator Purchase Only"/>
        <s v="Refrigerator Purchase Only (Bulk)"/>
        <s v="Refrigerator Purchase Only (COVID Stimulus)"/>
        <s v="Refrigerator Purchase Only COVID-19"/>
        <s v="Refrigerator Trade-Up"/>
        <s v="Refrigerator Trade-Up (Bulk)"/>
        <s v="Residential A/C Tune Up"/>
        <s v="Residential A/C Tuneup"/>
        <s v="Residential LED [Upstream]"/>
        <s v="Residential Solar Water Heater"/>
        <s v="Retro-Commissioning"/>
        <s v="Showerhead [Online Marketplace]"/>
        <s v="Showerhead Fixed [MFDI]"/>
        <s v="Showerhead Handheld [MFDI]"/>
        <s v="Smart Thermostats"/>
        <s v="Smart Thermostats [Upstream]"/>
        <s v="Solar Attic Fan"/>
        <s v="Solar Hot Water Heater"/>
        <s v="Solar Hot Water Heater Tune Up"/>
        <s v="Solar Water Heater"/>
        <s v="Solar Water Heater (Direct Incentive)"/>
        <s v="Solar Water Heater Tune Up"/>
        <s v="Soundbar"/>
        <s v="Submetering"/>
        <s v="Tax Amount"/>
        <s v="Television"/>
        <s v="VFD Pool Pumps"/>
        <s v="VFD: Fan"/>
        <s v="VFD: Pump"/>
        <s v="VRF Split System AC"/>
        <s v="Whole House Fan"/>
        <s v="Window AC Purchase Only"/>
        <s v="Window AC Purchase Only (COVID Stimulus)"/>
        <s v="Window AC Purchase Only [Upstream]"/>
        <s v="Window AC Recycler Incentive"/>
        <s v="Window AC Trade-Up"/>
        <s v="Window AC Trade-Up (COVID Stimulus)"/>
        <s v="Window AC with Recycling (Recycler Incentive)"/>
        <s v="Window Film"/>
      </sharedItems>
    </cacheField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29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0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6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0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207175928" createdVersion="5" refreshedVersion="8" minRefreshableVersion="3" recordCount="0" supportSubquery="1" supportAdvancedDrill="1" xr:uid="{00000000-000A-0000-FFFF-FFFF45000000}">
  <cacheSource type="external" connectionId="1"/>
  <cacheFields count="13">
    <cacheField name="[oli].[Opportunity.Program__r.Sector__c].[Opportunity.Program__r.Sector__c]" caption="Opportunity.Program__r.Sector__c" numFmtId="0" hierarchy="96" level="1">
      <sharedItems count="2">
        <s v="Commercial"/>
        <s v="Residential"/>
      </sharedItems>
    </cacheField>
    <cacheField name="[oli].[Opportunity.Program__r.LOB__c].[Opportunity.Program__r.LOB__c]" caption="Opportunity.Program__r.LOB__c" numFmtId="0" hierarchy="94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Distinct Count of OpportunityId]" caption="Distinct Count of OpportunityId" numFmtId="0" hierarchy="104" level="32767"/>
    <cacheField name="[Measures].[Sum of CalculatedIncentiveAmount__c]" caption="Sum of CalculatedIncentiveAmount__c" numFmtId="0" hierarchy="107" level="32767"/>
    <cacheField name="[Measures].[Sum of SystemLevelkW__c]" caption="Sum of SystemLevelkW__c" numFmtId="0" hierarchy="113" level="32767"/>
    <cacheField name="[Measures].[Sum of SystemLevelkWh__c]" caption="Sum of SystemLevelkWh__c" numFmtId="0" hierarchy="114" level="32767"/>
    <cacheField name="[Measures].[Sum of SystemLevelLifetimekWh__c]" caption="Sum of SystemLevelLifetimekWh__c" numFmtId="0" hierarchy="115" level="32767"/>
    <cacheField name="[Measures].[Sum of CustomerNetTRB__c]" caption="Sum of CustomerNetTRB__c" numFmtId="0" hierarchy="111" level="32767"/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9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2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208101852" createdVersion="5" refreshedVersion="8" minRefreshableVersion="3" recordCount="0" supportSubquery="1" supportAdvancedDrill="1" xr:uid="{00000000-000A-0000-FFFF-FFFF44000000}">
  <cacheSource type="external" connectionId="1"/>
  <cacheFields count="13">
    <cacheField name="[oli].[Opportunity.Program__r.Sector__c].[Opportunity.Program__r.Sector__c]" caption="Opportunity.Program__r.Sector__c" numFmtId="0" hierarchy="96" level="1">
      <sharedItems count="2">
        <s v="Commercial"/>
        <s v="Residential"/>
      </sharedItems>
    </cacheField>
    <cacheField name="[oli].[Opportunity.Program__r.LOB__c].[Opportunity.Program__r.LOB__c]" caption="Opportunity.Program__r.LOB__c" numFmtId="0" hierarchy="94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Distinct Count of OpportunityId]" caption="Distinct Count of OpportunityId" numFmtId="0" hierarchy="104" level="32767"/>
    <cacheField name="[Measures].[Sum of CalculatedIncentiveAmount__c]" caption="Sum of CalculatedIncentiveAmount__c" numFmtId="0" hierarchy="107" level="32767"/>
    <cacheField name="[Measures].[Sum of CustomerLevelkW__c]" caption="Sum of CustomerLevelkW__c" numFmtId="0" hierarchy="116" level="32767"/>
    <cacheField name="[Measures].[Sum of CustomerLevelkWh__c]" caption="Sum of CustomerLevelkWh__c" numFmtId="0" hierarchy="117" level="32767"/>
    <cacheField name="[Measures].[Sum of CustomerLevelLifetimekWh__c]" caption="Sum of CustomerLevelLifetimekWh__c" numFmtId="0" hierarchy="118" level="32767"/>
    <cacheField name="[Measures].[Sum of CustomerNetTRB__c]" caption="Sum of CustomerNetTRB__c" numFmtId="0" hierarchy="111" level="32767"/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9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2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89209143522" createdVersion="5" refreshedVersion="8" minRefreshableVersion="3" recordCount="0" supportSubquery="1" supportAdvancedDrill="1" xr:uid="{00000000-000A-0000-FFFF-FFFF56000000}">
  <cacheSource type="external" connectionId="1"/>
  <cacheFields count="13">
    <cacheField name="[oli].[Opportunity.Program__r.LOB__c].[Opportunity.Program__r.LOB__c]" caption="Opportunity.Program__r.LOB__c" numFmtId="0" hierarchy="94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Distinct Count of OpportunityId]" caption="Distinct Count of OpportunityId" numFmtId="0" hierarchy="104" level="32767"/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oli].[Opportunity.Program__r.Sector__c].[Opportunity.Program__r.Sector__c]" caption="Opportunity.Program__r.Sector__c" numFmtId="0" hierarchy="96" level="1">
      <sharedItems count="2">
        <s v="Commercial"/>
        <s v="Residential"/>
      </sharedItems>
    </cacheField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9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1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834.692827893516" createdVersion="5" refreshedVersion="8" minRefreshableVersion="3" recordCount="0" supportSubquery="1" supportAdvancedDrill="1" xr:uid="{00000000-000A-0000-FFFF-FFFF4A000000}">
  <cacheSource type="external" connectionId="1"/>
  <cacheFields count="14">
    <cacheField name="[Measures].[Sum of CalculatedIncentiveAmount__c]" caption="Sum of CalculatedIncentiveAmount__c" numFmtId="0" hierarchy="107" level="32767"/>
    <cacheField name="[Measures].[Sum of ProgramLevelkW__c]" caption="Sum of ProgramLevelkW__c" numFmtId="0" hierarchy="108" level="32767"/>
    <cacheField name="[Measures].[Sum of ProgramLevelkWh__c]" caption="Sum of ProgramLevelkWh__c" numFmtId="0" hierarchy="109" level="32767"/>
    <cacheField name="[Measures].[Sum of ProgramLevelLifetimekWh__c]" caption="Sum of ProgramLevelLifetimekWh__c" numFmtId="0" hierarchy="110" level="32767"/>
    <cacheField name="[Measures].[Sum of CustomerNetTRB__c]" caption="Sum of CustomerNetTRB__c" numFmtId="0" hierarchy="111" level="32767"/>
    <cacheField name="[oli].[EquipmentType__c].[EquipmentType__c]" caption="EquipmentType__c" numFmtId="0" hierarchy="22" level="1">
      <sharedItems count="85">
        <s v="Accounting"/>
        <s v="Advanced Power Strip - Tier I [Online Marketplace]"/>
        <s v="Advanced Power Strip - Tier II [Online Marketplace]"/>
        <s v="Aerator Bathroom [Online Marketplace]"/>
        <s v="Aerator Kitchen [Online Marketplace]"/>
        <s v="Air Purifiers [Midstream]"/>
        <s v="Air Purifiers [Upstream]"/>
        <s v="Central AC Retrofit"/>
        <s v="Central AC Retrofit (COVID Stimulus)"/>
        <s v="Clothes Dryers [Upstream]"/>
        <s v="Clothes Washers - Tier I [Upstream]"/>
        <s v="Clothes Washers - Tier II [Upstream]"/>
        <s v="Clothes Washers - Tier III [Upstream]"/>
        <s v="Dehumidifiers [Upstream]"/>
        <s v="Dishwasher [Upstream]"/>
        <s v="Electronics - Soundbars [Upstream]"/>
        <s v="Electronics - TVs [Upstream]"/>
        <s v="Freezer [Upstream]"/>
        <s v="Freezer Jan 14"/>
        <s v="Garage Freezer Bounty"/>
        <s v="Garage Freezer Bounty (Recycler Incentive)"/>
        <s v="Garage Refrigerator Bounty"/>
        <s v="Garage Refrigerator Bounty (Customer incentive)"/>
        <s v="Garage Refrigerator Bounty (Recycler Incentive)"/>
        <s v="Heat Pump Water Heater"/>
        <s v="Heat Pump Water Heater [Upstream]"/>
        <s v="Heat Pumps [Upstream]"/>
        <s v="LED [Upstream]"/>
        <s v="LED Candelabra [Upstream]"/>
        <s v="LED Candelabra MP [Upstream]"/>
        <s v="LED Downlight [Upstream]"/>
        <s v="LED Downlight MP [Upstream]"/>
        <s v="LED MP [Upstream]"/>
        <s v="LED MR [Upstream]"/>
        <s v="LED MR MP [Upstream]"/>
        <s v="LED Omni [Online Marketplace]"/>
        <s v="LED Omni [Upstream]"/>
        <s v="LED Omni MP [Online Marketplace]"/>
        <s v="LED Omni MP [Upstream]"/>
        <s v="LED Reflector [Online Marketplace]"/>
        <s v="LED Reflector [Upstream]"/>
        <s v="LED Reflector MP"/>
        <s v="LED Reflector MP [Online Marketplace]"/>
        <s v="LED Reflector MP [Upstream]"/>
        <s v="LED Shop Light [Upstream]"/>
        <s v="LED Smart Bulb [Online Marketplace]"/>
        <s v="LED Smart Bulb [Upstream]"/>
        <s v="LED Smart Bulb MP [Upstream]"/>
        <s v="LED String Light [Online Marketplace]"/>
        <s v="Pool VFD Controller Pumps"/>
        <s v="Power Switch [Online Marketplace]"/>
        <s v="PV Water Heating"/>
        <s v="Recycle Rebate"/>
        <s v="Recycle Rebate_Window AC"/>
        <s v="Recycler App - Acct. Header Record"/>
        <s v="Refrigerator"/>
        <s v="Refrigerator COVID-19"/>
        <s v="Refrigerator Jan 14"/>
        <s v="Refrigerator Purchase (w/o recycling of old)"/>
        <s v="Refrigerator Purchase Only"/>
        <s v="Refrigerator Purchase Only (COVID Stimulus)"/>
        <s v="Refrigerator Purchase Only COVID-19"/>
        <s v="Refrigerator Trade-Up"/>
        <s v="Residential LED [Upstream]"/>
        <s v="Residential Solar Water Heater"/>
        <s v="Showerhead [Online Marketplace]"/>
        <s v="Smart Thermostats"/>
        <s v="Smart Thermostats [Upstream]"/>
        <s v="Solar Attic Fan"/>
        <s v="Solar Hot Water Heater"/>
        <s v="Solar Water Heater"/>
        <s v="Solar Water Heater (Direct Incentive)"/>
        <s v="Soundbar"/>
        <s v="Television"/>
        <s v="VFD Pool Pumps"/>
        <s v="VRF Split System AC"/>
        <s v="Whole House Fan"/>
        <s v="Window AC Purchase Only"/>
        <s v="Window AC Purchase Only [Upstream]"/>
        <s v="Window AC Recycler Incentive"/>
        <s v="Window AC Trade-Up"/>
        <s v="Window AC Trade-Up (COVID Stimulus)"/>
        <s v="Window AC with Recycling (Recycler Incentive)"/>
        <s v="Garage Freezer Bounty (Customer Incentive)" u="1"/>
        <s v="Window AC Purchase Only (COVID Stimulus)" u="1"/>
      </sharedItems>
    </cacheField>
    <cacheField name="[oli].[Opportunity.Program__r.LOB__c].[Opportunity.Program__r.LOB__c]" caption="Opportunity.Program__r.LOB__c" numFmtId="0" hierarchy="94" level="1">
      <sharedItems containsSemiMixedTypes="0" containsNonDate="0" containsString="0"/>
    </cacheField>
    <cacheField name="[Measures].[Sum of Quantity]" caption="Sum of Quantity" numFmtId="0" hierarchy="112" level="32767"/>
    <cacheField name="[Measures].[Sum of LampQty__c]" caption="Sum of LampQty__c" numFmtId="0" hierarchy="123" level="32767"/>
    <cacheField name="Dummy0" numFmtId="0" hierarchy="12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2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2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2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29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5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20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LampQty__c]" caption="Sum of LampQty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9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14:R21" firstHeaderRow="0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1"/>
  </rowFields>
  <rowItems count="6">
    <i>
      <x/>
    </i>
    <i>
      <x v="2"/>
    </i>
    <i>
      <x v="3"/>
    </i>
    <i>
      <x v="4"/>
    </i>
    <i>
      <x v="5"/>
    </i>
    <i t="grand">
      <x/>
    </i>
  </rowItems>
  <colFields count="2">
    <field x="-2"/>
    <field x="89"/>
  </colFields>
  <colItems count="16">
    <i>
      <x/>
      <x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  <x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t="grand">
      <x/>
    </i>
    <i t="grand" i="1">
      <x/>
    </i>
  </colItems>
  <dataFields count="2">
    <dataField name="Customer Lifetime Bill Savings" fld="15" baseField="69" baseItem="0" numFmtId="42"/>
    <dataField name="Customer-lvl Lifetime kWh Savings" fld="12" baseField="69" baseItem="0" numFmtId="3"/>
  </dataFields>
  <formats count="45">
    <format dxfId="465">
      <pivotArea field="89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464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63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62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61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6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9">
      <pivotArea type="origin" dataOnly="0" labelOnly="1" outline="0" fieldPosition="0"/>
    </format>
    <format dxfId="458">
      <pivotArea field="89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457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56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55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54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53">
      <pivotArea field="89" dataOnly="0" grandCol="1" outline="0" axis="axisCol" fieldPosition="1">
        <references count="1">
          <reference field="4294967294" count="2">
            <x v="0"/>
            <x v="1"/>
          </reference>
        </references>
      </pivotArea>
    </format>
    <format dxfId="452">
      <pivotArea outline="0" collapsedLevelsAreSubtotals="1" fieldPosition="0">
        <references count="2">
          <reference field="4294967294" count="1" selected="0">
            <x v="1"/>
          </reference>
          <reference field="89" count="0" selected="0"/>
        </references>
      </pivotArea>
    </format>
    <format dxfId="45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50">
      <pivotArea type="all" dataOnly="0" outline="0" fieldPosition="0"/>
    </format>
    <format dxfId="449">
      <pivotArea outline="0" collapsedLevelsAreSubtotals="1" fieldPosition="0"/>
    </format>
    <format dxfId="448">
      <pivotArea dataOnly="0" labelOnly="1" fieldPosition="0">
        <references count="1">
          <reference field="91" count="0"/>
        </references>
      </pivotArea>
    </format>
    <format dxfId="447">
      <pivotArea dataOnly="0" labelOnly="1" grandRow="1" outline="0" fieldPosition="0"/>
    </format>
    <format dxfId="4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5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44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43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42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8">
      <pivotArea type="origin" dataOnly="0" labelOnly="1" outline="0" fieldPosition="0"/>
    </format>
    <format dxfId="437">
      <pivotArea type="all" dataOnly="0" outline="0" fieldPosition="0"/>
    </format>
    <format dxfId="436">
      <pivotArea outline="0" collapsedLevelsAreSubtotals="1" fieldPosition="0"/>
    </format>
    <format dxfId="4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4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33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32">
      <pivotArea dataOnly="0" labelOnly="1" fieldPosition="0">
        <references count="1">
          <reference field="91" count="0"/>
        </references>
      </pivotArea>
    </format>
    <format dxfId="431">
      <pivotArea dataOnly="0" labelOnly="1" grandRow="1" outline="0" fieldPosition="0"/>
    </format>
    <format dxfId="430">
      <pivotArea type="origin" dataOnly="0" labelOnly="1" outline="0" fieldPosition="0"/>
    </format>
    <format dxfId="429">
      <pivotArea outline="0" collapsedLevelsAreSubtotals="1" fieldPosition="0">
        <references count="2">
          <reference field="4294967294" count="1" selected="0">
            <x v="0"/>
          </reference>
          <reference field="89" count="0" selected="0"/>
        </references>
      </pivotArea>
    </format>
    <format dxfId="4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7">
      <pivotArea outline="0" collapsedLevelsAreSubtotals="1" fieldPosition="0">
        <references count="2">
          <reference field="4294967294" count="1" selected="0">
            <x v="1"/>
          </reference>
          <reference field="89" count="0" selected="0"/>
        </references>
      </pivotArea>
    </format>
    <format dxfId="4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5">
      <pivotArea field="89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424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23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22">
      <pivotArea dataOnly="0" labelOnly="1" fieldPosition="0">
        <references count="1">
          <reference field="91" count="0"/>
        </references>
      </pivotArea>
    </format>
    <format dxfId="42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7" cacheId="24" dataPosition="0" applyNumberFormats="0" applyBorderFormats="0" applyFontFormats="0" applyPatternFormats="0" applyAlignmentFormats="0" applyWidthHeightFormats="1" dataCaption="Values" updatedVersion="8" minRefreshableVersion="3" enableDrill="0" useAutoFormatting="1" itemPrintTitles="1" createdVersion="6" indent="0" showHeaders="0" outline="1" outlineData="1" multipleFieldFilters="0">
  <location ref="B4:R11" firstHeaderRow="0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1"/>
  </rowFields>
  <rowItems count="6">
    <i>
      <x/>
    </i>
    <i>
      <x v="2"/>
    </i>
    <i>
      <x v="3"/>
    </i>
    <i>
      <x v="4"/>
    </i>
    <i>
      <x v="5"/>
    </i>
    <i t="grand">
      <x/>
    </i>
  </rowItems>
  <colFields count="2">
    <field x="-2"/>
    <field x="89"/>
  </colFields>
  <colItems count="16">
    <i>
      <x/>
      <x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  <x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t="grand">
      <x/>
    </i>
    <i t="grand" i="1">
      <x/>
    </i>
  </colItems>
  <dataFields count="2">
    <dataField name="Customer Annual Bill Savings" fld="14" baseField="69" baseItem="0" numFmtId="42"/>
    <dataField name="Customer-lvl kWh Savings" fld="11" baseField="69" baseItem="0" numFmtId="3"/>
  </dataFields>
  <formats count="47">
    <format dxfId="512">
      <pivotArea type="origin" dataOnly="0" labelOnly="1" outline="0" fieldPosition="0"/>
    </format>
    <format dxfId="5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0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09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08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07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06">
      <pivotArea type="all" dataOnly="0" outline="0" fieldPosition="0"/>
    </format>
    <format dxfId="505">
      <pivotArea field="89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504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03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02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01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9">
      <pivotArea type="origin" dataOnly="0" labelOnly="1" outline="0" fieldPosition="0"/>
    </format>
    <format dxfId="498">
      <pivotArea field="89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497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96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95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94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93">
      <pivotArea field="89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492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91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90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89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88">
      <pivotArea type="origin" dataOnly="0" labelOnly="1" outline="0" fieldPosition="0"/>
    </format>
    <format dxfId="48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4">
      <pivotArea type="origin" dataOnly="0" labelOnly="1" outline="0" fieldPosition="0"/>
    </format>
    <format dxfId="483">
      <pivotArea type="origin" dataOnly="0" labelOnly="1" outline="0" fieldPosition="0"/>
    </format>
    <format dxfId="482">
      <pivotArea type="all" dataOnly="0" outline="0" fieldPosition="0"/>
    </format>
    <format dxfId="481">
      <pivotArea outline="0" collapsedLevelsAreSubtotals="1" fieldPosition="0"/>
    </format>
    <format dxfId="48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9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78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77">
      <pivotArea dataOnly="0" labelOnly="1" fieldPosition="0">
        <references count="1">
          <reference field="91" count="0"/>
        </references>
      </pivotArea>
    </format>
    <format dxfId="476">
      <pivotArea dataOnly="0" labelOnly="1" grandRow="1" outline="0" fieldPosition="0"/>
    </format>
    <format dxfId="475">
      <pivotArea type="origin" dataOnly="0" labelOnly="1" outline="0" fieldPosition="0"/>
    </format>
    <format dxfId="474">
      <pivotArea outline="0" collapsedLevelsAreSubtotals="1" fieldPosition="0">
        <references count="2">
          <reference field="4294967294" count="1" selected="0">
            <x v="0"/>
          </reference>
          <reference field="89" count="0" selected="0"/>
        </references>
      </pivotArea>
    </format>
    <format dxfId="4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2">
      <pivotArea outline="0" collapsedLevelsAreSubtotals="1" fieldPosition="0">
        <references count="2">
          <reference field="4294967294" count="1" selected="0">
            <x v="1"/>
          </reference>
          <reference field="89" count="0" selected="0"/>
        </references>
      </pivotArea>
    </format>
    <format dxfId="4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70">
      <pivotArea field="89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469">
      <pivotArea field="8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68">
      <pivotArea field="8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67">
      <pivotArea dataOnly="0" labelOnly="1" fieldPosition="0">
        <references count="1">
          <reference field="91" count="0"/>
        </references>
      </pivotArea>
    </format>
    <format dxfId="46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1" cacheId="22" applyNumberFormats="0" applyBorderFormats="0" applyFontFormats="0" applyPatternFormats="0" applyAlignmentFormats="0" applyWidthHeightFormats="1" dataCaption="Values" tag="15fd3cc7-1183-492e-8afa-3b2999ee9cb2" updatedVersion="8" minRefreshableVersion="3" useAutoFormatting="1" itemPrintTitles="1" createdVersion="5" indent="0" showHeaders="0" outline="1" outlineData="1" multipleFieldFilters="0">
  <location ref="B4:M16" firstHeaderRow="0" firstDataRow="1" firstDataCol="1"/>
  <pivotFields count="13"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3">
        <item x="0"/>
        <item x="1"/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2">
    <field x="7"/>
    <field x="0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1" subtotal="count" baseField="0" baseItem="2" numFmtId="3"/>
    <dataField name="Incentive Amount" fld="2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CalculatedIncentiveAmount__c]"/>
        </ext>
      </extLst>
    </dataField>
    <dataField name="Program-lvl kW" fld="3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ProgramLevelkW__c]"/>
        </ext>
      </extLst>
    </dataField>
    <dataField name="Program-lvl kWh" fld="4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4" uniqueName="[__Xl2].[Measures].[Sum of ProgramLevelkWh__c]"/>
        </ext>
      </extLst>
    </dataField>
    <dataField name="Program-lvl Lifetime kWh" fld="5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5" uniqueName="[__Xl2].[Measures].[Sum of ProgramLevelLifetimekWh__c]"/>
        </ext>
      </extLst>
    </dataField>
    <dataField name="Customer-lvl Net TRB" fld="6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6" uniqueName="[__Xl2].[Measures].[Sum of CustomerNetTRB__c]"/>
        </ext>
      </extLst>
    </dataField>
  </dataFields>
  <formats count="28">
    <format dxfId="42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1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18">
      <pivotArea type="all" dataOnly="0" outline="0" fieldPosition="0"/>
    </format>
    <format dxfId="417">
      <pivotArea outline="0" collapsedLevelsAreSubtotals="1" fieldPosition="0"/>
    </format>
    <format dxfId="416">
      <pivotArea dataOnly="0" labelOnly="1" fieldPosition="0">
        <references count="1">
          <reference field="7" count="0"/>
        </references>
      </pivotArea>
    </format>
    <format dxfId="415">
      <pivotArea dataOnly="0" labelOnly="1" grandRow="1" outline="0" fieldPosition="0"/>
    </format>
    <format dxfId="414">
      <pivotArea dataOnly="0" labelOnly="1" fieldPosition="0">
        <references count="2">
          <reference field="0" count="8">
            <x v="0"/>
            <x v="1"/>
            <x v="2"/>
            <x v="3"/>
            <x v="4"/>
            <x v="5"/>
            <x v="7"/>
            <x v="8"/>
          </reference>
          <reference field="7" count="1" selected="0">
            <x v="0"/>
          </reference>
        </references>
      </pivotArea>
    </format>
    <format dxfId="413">
      <pivotArea dataOnly="0" labelOnly="1" fieldPosition="0">
        <references count="2">
          <reference field="0" count="7">
            <x v="0"/>
            <x v="2"/>
            <x v="4"/>
            <x v="5"/>
            <x v="6"/>
            <x v="7"/>
            <x v="8"/>
          </reference>
          <reference field="7" count="1" selected="0">
            <x v="1"/>
          </reference>
        </references>
      </pivotArea>
    </format>
    <format dxfId="41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11">
      <pivotArea dataOnly="0" labelOnly="1" fieldPosition="0">
        <references count="1">
          <reference field="7" count="0"/>
        </references>
      </pivotArea>
    </format>
    <format dxfId="410">
      <pivotArea dataOnly="0" labelOnly="1" grandRow="1" outline="0" fieldPosition="0"/>
    </format>
    <format dxfId="409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7" count="1" selected="0">
            <x v="0"/>
          </reference>
        </references>
      </pivotArea>
    </format>
    <format dxfId="408">
      <pivotArea dataOnly="0" labelOnly="1" fieldPosition="0">
        <references count="2">
          <reference field="0" count="4">
            <x v="5"/>
            <x v="6"/>
            <x v="7"/>
            <x v="8"/>
          </reference>
          <reference field="7" count="1" selected="0">
            <x v="1"/>
          </reference>
        </references>
      </pivotArea>
    </format>
    <format dxfId="40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06">
      <pivotArea type="all" dataOnly="0" outline="0" fieldPosition="0"/>
    </format>
    <format dxfId="405">
      <pivotArea outline="0" collapsedLevelsAreSubtotals="1" fieldPosition="0"/>
    </format>
    <format dxfId="404">
      <pivotArea dataOnly="0" labelOnly="1" fieldPosition="0">
        <references count="1">
          <reference field="7" count="0"/>
        </references>
      </pivotArea>
    </format>
    <format dxfId="403">
      <pivotArea dataOnly="0" labelOnly="1" grandRow="1" outline="0" fieldPosition="0"/>
    </format>
    <format dxfId="402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7" count="1" selected="0">
            <x v="0"/>
          </reference>
        </references>
      </pivotArea>
    </format>
    <format dxfId="401">
      <pivotArea dataOnly="0" labelOnly="1" fieldPosition="0">
        <references count="2">
          <reference field="0" count="4">
            <x v="5"/>
            <x v="6"/>
            <x v="7"/>
            <x v="8"/>
          </reference>
          <reference field="7" count="1" selected="0">
            <x v="1"/>
          </reference>
        </references>
      </pivotArea>
    </format>
    <format dxfId="40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99">
      <pivotArea type="all" dataOnly="0" outline="0" fieldPosition="0"/>
    </format>
    <format dxfId="398">
      <pivotArea outline="0" collapsedLevelsAreSubtotals="1" fieldPosition="0"/>
    </format>
    <format dxfId="397">
      <pivotArea dataOnly="0" labelOnly="1" fieldPosition="0">
        <references count="1">
          <reference field="7" count="0"/>
        </references>
      </pivotArea>
    </format>
    <format dxfId="396">
      <pivotArea dataOnly="0" labelOnly="1" grandRow="1" outline="0" fieldPosition="0"/>
    </format>
    <format dxfId="395">
      <pivotArea dataOnly="0" labelOnly="1" fieldPosition="0">
        <references count="2">
          <reference field="0" count="6">
            <x v="0"/>
            <x v="1"/>
            <x v="2"/>
            <x v="3"/>
            <x v="4"/>
            <x v="1048832"/>
          </reference>
          <reference field="7" count="1" selected="0">
            <x v="0"/>
          </reference>
        </references>
      </pivotArea>
    </format>
    <format dxfId="394">
      <pivotArea dataOnly="0" labelOnly="1" fieldPosition="0">
        <references count="2">
          <reference field="0" count="4">
            <x v="5"/>
            <x v="6"/>
            <x v="7"/>
            <x v="8"/>
          </reference>
          <reference field="7" count="1" selected="0">
            <x v="1"/>
          </reference>
        </references>
      </pivotArea>
    </format>
    <format dxfId="39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2">
    <rowHierarchyUsage hierarchyUsage="96"/>
    <rowHierarchyUsage hierarchyUsage="9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1" applyNumberFormats="0" applyBorderFormats="0" applyFontFormats="0" applyPatternFormats="0" applyAlignmentFormats="0" applyWidthHeightFormats="1" dataCaption="Values" tag="d2d057cb-cce0-4e6f-b3cc-c27db465cb38" updatedVersion="8" minRefreshableVersion="3" useAutoFormatting="1" subtotalHiddenItems="1" itemPrintTitles="1" createdVersion="5" indent="0" showHeaders="0" outline="1" outlineData="1" multipleFieldFilters="0">
  <location ref="B4:M16" firstHeaderRow="0" firstDataRow="1" firstDataCol="1"/>
  <pivotFields count="13"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2">
    <field x="0"/>
    <field x="1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2" subtotal="count" baseField="0" baseItem="0" numFmtId="3"/>
    <dataField name="Incentive Amount" fld="3" baseField="1" baseItem="4" numFmtId="42"/>
    <dataField name="Incentive Amount (%)" fld="8" showDataAs="percentOfCol" baseField="1" baseItem="1" numFmtId="10">
      <extLst>
        <ext xmlns:x14="http://schemas.microsoft.com/office/spreadsheetml/2009/9/main" uri="{E15A36E0-9728-4e99-A89B-3F7291B0FE68}">
          <x14:dataField sourceField="3" uniqueName="[__Xl2].[Measures].[Sum of CalculatedIncentiveAmount__c]"/>
        </ext>
      </extLst>
    </dataField>
    <dataField name="Customer-lvl kW" fld="4" baseField="1" baseItem="4" numFmtId="3"/>
    <dataField name="Customer-lvl kW (%)" fld="9" showDataAs="percentOfCol" baseField="1" baseItem="0" numFmtId="10">
      <extLst>
        <ext xmlns:x14="http://schemas.microsoft.com/office/spreadsheetml/2009/9/main" uri="{E15A36E0-9728-4e99-A89B-3F7291B0FE68}">
          <x14:dataField sourceField="4" uniqueName="[__Xl2].[Measures].[Sum of CustomerLevelkW__c]"/>
        </ext>
      </extLst>
    </dataField>
    <dataField name="Customer-lvl kWh" fld="5" baseField="1" baseItem="5" numFmtId="3"/>
    <dataField name="Customer-lvl kWh (%)" fld="10" showDataAs="percentOfCol" baseField="1" baseItem="5" numFmtId="10">
      <extLst>
        <ext xmlns:x14="http://schemas.microsoft.com/office/spreadsheetml/2009/9/main" uri="{E15A36E0-9728-4e99-A89B-3F7291B0FE68}">
          <x14:dataField sourceField="5" uniqueName="[__Xl2].[Measures].[Sum of CustomerLevelkWh__c]"/>
        </ext>
      </extLst>
    </dataField>
    <dataField name="Customer-lvl Lifetime kWh" fld="6" baseField="0" baseItem="0" numFmtId="3"/>
    <dataField name="Customer-lvl Lifetime kWh (%)" fld="11" showDataAs="percentOfCol" baseField="1" baseItem="4" numFmtId="10">
      <extLst>
        <ext xmlns:x14="http://schemas.microsoft.com/office/spreadsheetml/2009/9/main" uri="{E15A36E0-9728-4e99-A89B-3F7291B0FE68}">
          <x14:dataField sourceField="6" uniqueName="[__Xl2].[Measures].[Sum of CustomerLevelLifetimekWh__c]"/>
        </ext>
      </extLst>
    </dataField>
    <dataField name="Customer-lvl Net TRB" fld="7" baseField="1" baseItem="4" numFmtId="42"/>
    <dataField name="Customer-lvl Net TRB (%)" fld="12" showDataAs="percentOfCol" baseField="1" baseItem="0" numFmtId="10">
      <extLst>
        <ext xmlns:x14="http://schemas.microsoft.com/office/spreadsheetml/2009/9/main" uri="{E15A36E0-9728-4e99-A89B-3F7291B0FE68}">
          <x14:dataField sourceField="7" uniqueName="[__Xl2].[Measures].[Sum of CustomerNetTRB__c]"/>
        </ext>
      </extLst>
    </dataField>
  </dataFields>
  <formats count="9">
    <format dxfId="39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91">
      <pivotArea type="all" dataOnly="0" outline="0" fieldPosition="0"/>
    </format>
    <format dxfId="390">
      <pivotArea outline="0" collapsedLevelsAreSubtotals="1" fieldPosition="0"/>
    </format>
    <format dxfId="389">
      <pivotArea dataOnly="0" labelOnly="1" fieldPosition="0">
        <references count="1">
          <reference field="0" count="0"/>
        </references>
      </pivotArea>
    </format>
    <format dxfId="388">
      <pivotArea dataOnly="0" labelOnly="1" grandRow="1" outline="0" fieldPosition="0"/>
    </format>
    <format dxfId="387">
      <pivotArea dataOnly="0" labelOnly="1" fieldPosition="0">
        <references count="2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386">
      <pivotArea dataOnly="0" labelOnly="1" fieldPosition="0">
        <references count="2">
          <reference field="0" count="1" selected="0">
            <x v="1"/>
          </reference>
          <reference field="1" count="7">
            <x v="0"/>
            <x v="2"/>
            <x v="4"/>
            <x v="5"/>
            <x v="6"/>
            <x v="7"/>
            <x v="8"/>
          </reference>
        </references>
      </pivotArea>
    </format>
    <format dxfId="38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8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/>
    <pivotHierarchy dragToData="1"/>
    <pivotHierarchy dragToData="1" caption="Customer-lvl Net TRB (%)"/>
    <pivotHierarchy dragToData="1"/>
    <pivotHierarchy dragToData="1" caption="System-lvl kW (%)"/>
    <pivotHierarchy dragToData="1" caption="System-lvl kWh (%)"/>
    <pivotHierarchy dragToData="1" caption="System-lvl Lifetime kWh (%)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2">
    <rowHierarchyUsage hierarchyUsage="96"/>
    <rowHierarchyUsage hierarchyUsage="9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20" applyNumberFormats="0" applyBorderFormats="0" applyFontFormats="0" applyPatternFormats="0" applyAlignmentFormats="0" applyWidthHeightFormats="1" dataCaption="Values" tag="22b575ab-59ba-45c9-9a77-95778fffb31c" updatedVersion="8" minRefreshableVersion="3" useAutoFormatting="1" subtotalHiddenItems="1" itemPrintTitles="1" createdVersion="5" indent="0" showHeaders="0" outline="1" outlineData="1" multipleFieldFilters="0">
  <location ref="B4:M16" firstHeaderRow="0" firstDataRow="1" firstDataCol="1"/>
  <pivotFields count="13"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2">
    <field x="0"/>
    <field x="1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2" subtotal="count" baseField="0" baseItem="0" numFmtId="3"/>
    <dataField name="Incentive Amount" fld="3" baseField="1" baseItem="4" numFmtId="42"/>
    <dataField name="Incentive Amount (%)" fld="8" showDataAs="percentOfCol" baseField="1" baseItem="1" numFmtId="10">
      <extLst>
        <ext xmlns:x14="http://schemas.microsoft.com/office/spreadsheetml/2009/9/main" uri="{E15A36E0-9728-4e99-A89B-3F7291B0FE68}">
          <x14:dataField sourceField="3" uniqueName="[__Xl2].[Measures].[Sum of CalculatedIncentiveAmount__c]"/>
        </ext>
      </extLst>
    </dataField>
    <dataField name="System-lvl kW" fld="4" baseField="1" baseItem="6" numFmtId="3"/>
    <dataField name="System-lvl kW (%)" fld="9" showDataAs="percentOfCol" baseField="1" baseItem="6" numFmtId="10">
      <extLst>
        <ext xmlns:x14="http://schemas.microsoft.com/office/spreadsheetml/2009/9/main" uri="{E15A36E0-9728-4e99-A89B-3F7291B0FE68}">
          <x14:dataField sourceField="4" uniqueName="[__Xl2].[Measures].[Sum of SystemLevelkW__c]"/>
        </ext>
      </extLst>
    </dataField>
    <dataField name="System-lvl kWh" fld="5" baseField="1" baseItem="3" numFmtId="3"/>
    <dataField name="System-lvl kWh (%)" fld="10" showDataAs="percentOfCol" baseField="1" baseItem="4" numFmtId="10">
      <extLst>
        <ext xmlns:x14="http://schemas.microsoft.com/office/spreadsheetml/2009/9/main" uri="{E15A36E0-9728-4e99-A89B-3F7291B0FE68}">
          <x14:dataField sourceField="5" uniqueName="[__Xl2].[Measures].[Sum of SystemLevelkWh__c]"/>
        </ext>
      </extLst>
    </dataField>
    <dataField name="System-lvl Lifetime kWh" fld="6" baseField="1" baseItem="4" numFmtId="3"/>
    <dataField name="System-lvl Lifetime kWh (%)" fld="11" showDataAs="percentOfCol" baseField="1" baseItem="3" numFmtId="10">
      <extLst>
        <ext xmlns:x14="http://schemas.microsoft.com/office/spreadsheetml/2009/9/main" uri="{E15A36E0-9728-4e99-A89B-3F7291B0FE68}">
          <x14:dataField sourceField="6" uniqueName="[__Xl2].[Measures].[Sum of SystemLevelLifetimekWh__c]"/>
        </ext>
      </extLst>
    </dataField>
    <dataField name="Customer-lvl Net TRB" fld="7" baseField="0" baseItem="0" numFmtId="42"/>
    <dataField name="Customer-lvl Net TRB (%)" fld="12" showDataAs="percentOfCol" baseField="1" baseItem="4" numFmtId="10">
      <extLst>
        <ext xmlns:x14="http://schemas.microsoft.com/office/spreadsheetml/2009/9/main" uri="{E15A36E0-9728-4e99-A89B-3F7291B0FE68}">
          <x14:dataField sourceField="7" uniqueName="[__Xl2].[Measures].[Sum of CustomerNetTRB__c]"/>
        </ext>
      </extLst>
    </dataField>
  </dataFields>
  <formats count="9">
    <format dxfId="38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82">
      <pivotArea type="all" dataOnly="0" outline="0" fieldPosition="0"/>
    </format>
    <format dxfId="381">
      <pivotArea outline="0" collapsedLevelsAreSubtotals="1" fieldPosition="0"/>
    </format>
    <format dxfId="380">
      <pivotArea dataOnly="0" labelOnly="1" fieldPosition="0">
        <references count="1">
          <reference field="0" count="0"/>
        </references>
      </pivotArea>
    </format>
    <format dxfId="379">
      <pivotArea dataOnly="0" labelOnly="1" grandRow="1" outline="0" fieldPosition="0"/>
    </format>
    <format dxfId="378">
      <pivotArea dataOnly="0" labelOnly="1" fieldPosition="0">
        <references count="2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377">
      <pivotArea dataOnly="0" labelOnly="1" fieldPosition="0">
        <references count="2">
          <reference field="0" count="1" selected="0">
            <x v="1"/>
          </reference>
          <reference field="1" count="7">
            <x v="0"/>
            <x v="2"/>
            <x v="4"/>
            <x v="5"/>
            <x v="6"/>
            <x v="7"/>
            <x v="8"/>
          </reference>
        </references>
      </pivotArea>
    </format>
    <format dxfId="37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7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/>
    <pivotHierarchy dragToData="1"/>
    <pivotHierarchy dragToData="1" caption="Customer-lvl Net TRB (%)"/>
    <pivotHierarchy dragToData="1"/>
    <pivotHierarchy dragToData="1" caption="System-lvl kW (%)"/>
    <pivotHierarchy dragToData="1" caption="System-lvl kWh (%)"/>
    <pivotHierarchy dragToData="1" caption="System-lvl Lifetime kWh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2">
    <rowHierarchyUsage hierarchyUsage="96"/>
    <rowHierarchyUsage hierarchyUsage="9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3" cacheId="19" applyNumberFormats="0" applyBorderFormats="0" applyFontFormats="0" applyPatternFormats="0" applyAlignmentFormats="0" applyWidthHeightFormats="1" dataCaption="Values" tag="a7112288-8e24-491c-ba70-323b199b7ed1" updatedVersion="8" minRefreshableVersion="3" useAutoFormatting="1" subtotalHiddenItems="1" itemPrintTitles="1" createdVersion="5" indent="0" showHeaders="0" outline="1" outlineData="1" multipleFieldFilters="0">
  <location ref="B4:N187" firstHeaderRow="0" firstDataRow="1" firstDataCol="1"/>
  <pivotFields count="13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1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183">
    <i>
      <x v="41"/>
    </i>
    <i>
      <x v="102"/>
    </i>
    <i>
      <x v="21"/>
    </i>
    <i>
      <x v="122"/>
    </i>
    <i>
      <x v="123"/>
    </i>
    <i>
      <x v="38"/>
    </i>
    <i>
      <x v="172"/>
    </i>
    <i>
      <x v="147"/>
    </i>
    <i>
      <x v="42"/>
    </i>
    <i>
      <x v="149"/>
    </i>
    <i>
      <x v="119"/>
    </i>
    <i>
      <x v="76"/>
    </i>
    <i>
      <x v="125"/>
    </i>
    <i>
      <x v="111"/>
    </i>
    <i>
      <x v="89"/>
    </i>
    <i>
      <x v="117"/>
    </i>
    <i>
      <x v="162"/>
    </i>
    <i>
      <x v="166"/>
    </i>
    <i>
      <x v="6"/>
    </i>
    <i>
      <x v="91"/>
    </i>
    <i>
      <x v="32"/>
    </i>
    <i>
      <x v="50"/>
    </i>
    <i>
      <x v="94"/>
    </i>
    <i>
      <x v="70"/>
    </i>
    <i>
      <x v="174"/>
    </i>
    <i>
      <x v="90"/>
    </i>
    <i>
      <x v="176"/>
    </i>
    <i>
      <x v="52"/>
    </i>
    <i>
      <x v="150"/>
    </i>
    <i>
      <x v="71"/>
    </i>
    <i>
      <x v="160"/>
    </i>
    <i>
      <x v="120"/>
    </i>
    <i>
      <x v="152"/>
    </i>
    <i>
      <x v="23"/>
    </i>
    <i>
      <x v="169"/>
    </i>
    <i>
      <x v="22"/>
    </i>
    <i>
      <x v="25"/>
    </i>
    <i>
      <x v="114"/>
    </i>
    <i>
      <x v="148"/>
    </i>
    <i>
      <x v="163"/>
    </i>
    <i>
      <x v="93"/>
    </i>
    <i>
      <x v="108"/>
    </i>
    <i>
      <x v="171"/>
    </i>
    <i>
      <x v="181"/>
    </i>
    <i>
      <x v="118"/>
    </i>
    <i>
      <x v="27"/>
    </i>
    <i>
      <x v="82"/>
    </i>
    <i>
      <x v="30"/>
    </i>
    <i>
      <x v="10"/>
    </i>
    <i>
      <x v="43"/>
    </i>
    <i>
      <x v="121"/>
    </i>
    <i>
      <x v="164"/>
    </i>
    <i>
      <x v="81"/>
    </i>
    <i>
      <x v="2"/>
    </i>
    <i>
      <x v="170"/>
    </i>
    <i>
      <x v="9"/>
    </i>
    <i>
      <x v="173"/>
    </i>
    <i>
      <x v="66"/>
    </i>
    <i>
      <x v="29"/>
    </i>
    <i>
      <x v="159"/>
    </i>
    <i>
      <x v="77"/>
    </i>
    <i>
      <x v="126"/>
    </i>
    <i>
      <x v="46"/>
    </i>
    <i>
      <x v="99"/>
    </i>
    <i>
      <x v="178"/>
    </i>
    <i>
      <x v="96"/>
    </i>
    <i>
      <x v="84"/>
    </i>
    <i>
      <x v="100"/>
    </i>
    <i>
      <x/>
    </i>
    <i>
      <x v="62"/>
    </i>
    <i>
      <x v="39"/>
    </i>
    <i>
      <x v="11"/>
    </i>
    <i>
      <x v="92"/>
    </i>
    <i>
      <x v="134"/>
    </i>
    <i>
      <x v="85"/>
    </i>
    <i>
      <x v="131"/>
    </i>
    <i>
      <x v="115"/>
    </i>
    <i>
      <x v="132"/>
    </i>
    <i>
      <x v="124"/>
    </i>
    <i>
      <x v="113"/>
    </i>
    <i>
      <x v="24"/>
    </i>
    <i>
      <x v="88"/>
    </i>
    <i>
      <x v="130"/>
    </i>
    <i>
      <x v="156"/>
    </i>
    <i>
      <x v="34"/>
    </i>
    <i>
      <x v="155"/>
    </i>
    <i>
      <x v="158"/>
    </i>
    <i>
      <x v="67"/>
    </i>
    <i>
      <x v="48"/>
    </i>
    <i>
      <x v="17"/>
    </i>
    <i>
      <x v="15"/>
    </i>
    <i>
      <x v="79"/>
    </i>
    <i>
      <x v="53"/>
    </i>
    <i>
      <x v="4"/>
    </i>
    <i>
      <x v="69"/>
    </i>
    <i>
      <x v="31"/>
    </i>
    <i>
      <x v="86"/>
    </i>
    <i>
      <x v="105"/>
    </i>
    <i>
      <x v="18"/>
    </i>
    <i>
      <x v="20"/>
    </i>
    <i>
      <x v="55"/>
    </i>
    <i>
      <x v="165"/>
    </i>
    <i>
      <x v="36"/>
    </i>
    <i>
      <x v="101"/>
    </i>
    <i>
      <x v="63"/>
    </i>
    <i>
      <x v="45"/>
    </i>
    <i>
      <x v="5"/>
    </i>
    <i>
      <x v="35"/>
    </i>
    <i>
      <x v="33"/>
    </i>
    <i>
      <x v="19"/>
    </i>
    <i>
      <x v="74"/>
    </i>
    <i>
      <x v="133"/>
    </i>
    <i>
      <x v="54"/>
    </i>
    <i>
      <x v="97"/>
    </i>
    <i>
      <x v="98"/>
    </i>
    <i>
      <x v="60"/>
    </i>
    <i>
      <x v="168"/>
    </i>
    <i>
      <x v="151"/>
    </i>
    <i>
      <x v="104"/>
    </i>
    <i>
      <x v="110"/>
    </i>
    <i>
      <x v="157"/>
    </i>
    <i>
      <x v="135"/>
    </i>
    <i>
      <x v="3"/>
    </i>
    <i>
      <x v="13"/>
    </i>
    <i>
      <x v="44"/>
    </i>
    <i>
      <x v="129"/>
    </i>
    <i>
      <x v="80"/>
    </i>
    <i>
      <x v="95"/>
    </i>
    <i>
      <x v="143"/>
    </i>
    <i>
      <x v="73"/>
    </i>
    <i>
      <x v="161"/>
    </i>
    <i>
      <x v="37"/>
    </i>
    <i>
      <x v="103"/>
    </i>
    <i>
      <x v="1"/>
    </i>
    <i>
      <x v="7"/>
    </i>
    <i>
      <x v="26"/>
    </i>
    <i>
      <x v="16"/>
    </i>
    <i>
      <x v="179"/>
    </i>
    <i>
      <x v="106"/>
    </i>
    <i>
      <x v="28"/>
    </i>
    <i>
      <x v="141"/>
    </i>
    <i>
      <x v="59"/>
    </i>
    <i>
      <x v="144"/>
    </i>
    <i>
      <x v="87"/>
    </i>
    <i>
      <x v="12"/>
    </i>
    <i>
      <x v="64"/>
    </i>
    <i>
      <x v="109"/>
    </i>
    <i>
      <x v="72"/>
    </i>
    <i>
      <x v="83"/>
    </i>
    <i>
      <x v="142"/>
    </i>
    <i>
      <x v="175"/>
    </i>
    <i>
      <x v="139"/>
    </i>
    <i>
      <x v="107"/>
    </i>
    <i>
      <x v="154"/>
    </i>
    <i>
      <x v="75"/>
    </i>
    <i>
      <x v="145"/>
    </i>
    <i>
      <x v="116"/>
    </i>
    <i>
      <x v="14"/>
    </i>
    <i>
      <x v="146"/>
    </i>
    <i>
      <x v="140"/>
    </i>
    <i>
      <x v="61"/>
    </i>
    <i>
      <x v="78"/>
    </i>
    <i>
      <x v="68"/>
    </i>
    <i>
      <x v="57"/>
    </i>
    <i>
      <x v="138"/>
    </i>
    <i>
      <x v="58"/>
    </i>
    <i>
      <x v="47"/>
    </i>
    <i>
      <x v="56"/>
    </i>
    <i>
      <x v="8"/>
    </i>
    <i>
      <x v="127"/>
    </i>
    <i>
      <x v="128"/>
    </i>
    <i>
      <x v="137"/>
    </i>
    <i>
      <x v="180"/>
    </i>
    <i>
      <x v="167"/>
    </i>
    <i>
      <x v="177"/>
    </i>
    <i>
      <x v="51"/>
    </i>
    <i>
      <x v="40"/>
    </i>
    <i>
      <x v="136"/>
    </i>
    <i>
      <x v="153"/>
    </i>
    <i>
      <x v="49"/>
    </i>
    <i>
      <x v="65"/>
    </i>
    <i>
      <x v="112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# of Rebates" fld="0" subtotal="count" baseField="0" baseItem="2" numFmtId="3"/>
    <dataField name="# of Rebates (%)" fld="7" subtotal="count" showDataAs="percentOfCol" baseField="6" baseItem="2" numFmtId="10">
      <extLst>
        <ext xmlns:x14="http://schemas.microsoft.com/office/spreadsheetml/2009/9/main" uri="{E15A36E0-9728-4e99-A89B-3F7291B0FE68}">
          <x14:dataField sourceField="0" uniqueName="[__Xl2].[Measures].[Distinct Count of OpportunityId]"/>
        </ext>
      </extLst>
    </dataField>
    <dataField name="Incentive Amount" fld="1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CalculatedIncentiveAmount__c]"/>
        </ext>
      </extLst>
    </dataField>
    <dataField name="Program-lvl kW" fld="2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ProgramLevelkW__c]"/>
        </ext>
      </extLst>
    </dataField>
    <dataField name="Program-lvl kWh" fld="3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kWh__c]"/>
        </ext>
      </extLst>
    </dataField>
    <dataField name="Program-lvl Lifetime kWh" fld="4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4" uniqueName="[__Xl2].[Measures].[Sum of ProgramLevelLifetimekWh__c]"/>
        </ext>
      </extLst>
    </dataField>
    <dataField name="Customer-lvl Net TRB" fld="5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5" uniqueName="[__Xl2].[Measures].[Sum of CustomerNetTRB__c]"/>
        </ext>
      </extLst>
    </dataField>
  </dataFields>
  <formats count="19">
    <format dxfId="37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2">
      <pivotArea type="all" dataOnly="0" outline="0" fieldPosition="0"/>
    </format>
    <format dxfId="371">
      <pivotArea outline="0" collapsedLevelsAreSubtotals="1" fieldPosition="0"/>
    </format>
    <format dxfId="370">
      <pivotArea dataOnly="0" labelOnly="1" fieldPosition="0">
        <references count="1">
          <reference field="6" count="34">
            <x v="17"/>
            <x v="24"/>
            <x v="25"/>
            <x v="29"/>
            <x v="30"/>
            <x v="38"/>
            <x v="41"/>
            <x v="42"/>
            <x v="67"/>
            <x v="70"/>
            <x v="75"/>
            <x v="81"/>
            <x v="82"/>
            <x v="89"/>
            <x v="91"/>
            <x v="94"/>
            <x v="102"/>
            <x v="114"/>
            <x v="117"/>
            <x v="119"/>
            <x v="120"/>
            <x v="122"/>
            <x v="123"/>
            <x v="124"/>
            <x v="125"/>
            <x v="126"/>
            <x v="147"/>
            <x v="149"/>
            <x v="162"/>
            <x v="163"/>
            <x v="164"/>
            <x v="166"/>
            <x v="171"/>
            <x v="173"/>
          </reference>
        </references>
      </pivotArea>
    </format>
    <format dxfId="369">
      <pivotArea dataOnly="0" labelOnly="1" fieldPosition="0">
        <references count="1">
          <reference field="6" count="37">
            <x v="10"/>
            <x v="12"/>
            <x v="16"/>
            <x v="20"/>
            <x v="22"/>
            <x v="23"/>
            <x v="27"/>
            <x v="33"/>
            <x v="34"/>
            <x v="39"/>
            <x v="43"/>
            <x v="46"/>
            <x v="52"/>
            <x v="54"/>
            <x v="55"/>
            <x v="59"/>
            <x v="69"/>
            <x v="72"/>
            <x v="73"/>
            <x v="76"/>
            <x v="88"/>
            <x v="90"/>
            <x v="96"/>
            <x v="99"/>
            <x v="100"/>
            <x v="112"/>
            <x v="118"/>
            <x v="121"/>
            <x v="130"/>
            <x v="133"/>
            <x v="135"/>
            <x v="155"/>
            <x v="156"/>
            <x v="158"/>
            <x v="159"/>
            <x v="175"/>
            <x v="179"/>
          </reference>
        </references>
      </pivotArea>
    </format>
    <format dxfId="368">
      <pivotArea dataOnly="0" labelOnly="1" fieldPosition="0">
        <references count="1">
          <reference field="6" count="29">
            <x v="2"/>
            <x v="4"/>
            <x v="6"/>
            <x v="11"/>
            <x v="14"/>
            <x v="31"/>
            <x v="37"/>
            <x v="45"/>
            <x v="60"/>
            <x v="64"/>
            <x v="77"/>
            <x v="86"/>
            <x v="95"/>
            <x v="97"/>
            <x v="101"/>
            <x v="107"/>
            <x v="110"/>
            <x v="131"/>
            <x v="132"/>
            <x v="134"/>
            <x v="139"/>
            <x v="143"/>
            <x v="145"/>
            <x v="154"/>
            <x v="161"/>
            <x v="170"/>
            <x v="174"/>
            <x v="178"/>
            <x v="181"/>
          </reference>
        </references>
      </pivotArea>
    </format>
    <format dxfId="367">
      <pivotArea dataOnly="0" labelOnly="1" fieldPosition="0">
        <references count="1">
          <reference field="6" count="16">
            <x v="8"/>
            <x v="40"/>
            <x v="47"/>
            <x v="49"/>
            <x v="50"/>
            <x v="57"/>
            <x v="58"/>
            <x v="65"/>
            <x v="68"/>
            <x v="78"/>
            <x v="116"/>
            <x v="127"/>
            <x v="128"/>
            <x v="138"/>
            <x v="153"/>
            <x v="180"/>
          </reference>
        </references>
      </pivotArea>
    </format>
    <format dxfId="366">
      <pivotArea dataOnly="0" labelOnly="1" grandRow="1" outline="0" fieldPosition="0"/>
    </format>
    <format dxfId="36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3">
      <pivotArea type="all" dataOnly="0" outline="0" fieldPosition="0"/>
    </format>
    <format dxfId="362">
      <pivotArea outline="0" collapsedLevelsAreSubtotals="1" fieldPosition="0"/>
    </format>
    <format dxfId="361">
      <pivotArea dataOnly="0" labelOnly="1" fieldPosition="0">
        <references count="1">
          <reference field="6" count="34">
            <x v="17"/>
            <x v="24"/>
            <x v="25"/>
            <x v="29"/>
            <x v="30"/>
            <x v="38"/>
            <x v="41"/>
            <x v="42"/>
            <x v="67"/>
            <x v="70"/>
            <x v="75"/>
            <x v="81"/>
            <x v="82"/>
            <x v="89"/>
            <x v="91"/>
            <x v="94"/>
            <x v="102"/>
            <x v="114"/>
            <x v="117"/>
            <x v="119"/>
            <x v="120"/>
            <x v="122"/>
            <x v="123"/>
            <x v="124"/>
            <x v="125"/>
            <x v="126"/>
            <x v="147"/>
            <x v="149"/>
            <x v="162"/>
            <x v="163"/>
            <x v="164"/>
            <x v="166"/>
            <x v="171"/>
            <x v="173"/>
          </reference>
        </references>
      </pivotArea>
    </format>
    <format dxfId="360">
      <pivotArea dataOnly="0" labelOnly="1" fieldPosition="0">
        <references count="1">
          <reference field="6" count="37">
            <x v="10"/>
            <x v="12"/>
            <x v="16"/>
            <x v="20"/>
            <x v="22"/>
            <x v="23"/>
            <x v="27"/>
            <x v="33"/>
            <x v="34"/>
            <x v="39"/>
            <x v="43"/>
            <x v="46"/>
            <x v="52"/>
            <x v="54"/>
            <x v="55"/>
            <x v="59"/>
            <x v="69"/>
            <x v="72"/>
            <x v="73"/>
            <x v="76"/>
            <x v="88"/>
            <x v="90"/>
            <x v="96"/>
            <x v="99"/>
            <x v="100"/>
            <x v="112"/>
            <x v="118"/>
            <x v="121"/>
            <x v="130"/>
            <x v="133"/>
            <x v="135"/>
            <x v="155"/>
            <x v="156"/>
            <x v="158"/>
            <x v="159"/>
            <x v="175"/>
            <x v="179"/>
          </reference>
        </references>
      </pivotArea>
    </format>
    <format dxfId="359">
      <pivotArea dataOnly="0" labelOnly="1" fieldPosition="0">
        <references count="1">
          <reference field="6" count="30">
            <x v="2"/>
            <x v="4"/>
            <x v="6"/>
            <x v="11"/>
            <x v="14"/>
            <x v="31"/>
            <x v="37"/>
            <x v="45"/>
            <x v="60"/>
            <x v="64"/>
            <x v="77"/>
            <x v="86"/>
            <x v="95"/>
            <x v="97"/>
            <x v="101"/>
            <x v="107"/>
            <x v="110"/>
            <x v="116"/>
            <x v="131"/>
            <x v="132"/>
            <x v="134"/>
            <x v="139"/>
            <x v="143"/>
            <x v="145"/>
            <x v="154"/>
            <x v="161"/>
            <x v="170"/>
            <x v="174"/>
            <x v="178"/>
            <x v="181"/>
          </reference>
        </references>
      </pivotArea>
    </format>
    <format dxfId="358">
      <pivotArea dataOnly="0" labelOnly="1" fieldPosition="0">
        <references count="1">
          <reference field="6" count="15">
            <x v="8"/>
            <x v="40"/>
            <x v="47"/>
            <x v="49"/>
            <x v="50"/>
            <x v="57"/>
            <x v="58"/>
            <x v="65"/>
            <x v="68"/>
            <x v="78"/>
            <x v="127"/>
            <x v="128"/>
            <x v="138"/>
            <x v="153"/>
            <x v="180"/>
          </reference>
        </references>
      </pivotArea>
    </format>
    <format dxfId="357">
      <pivotArea dataOnly="0" labelOnly="1" grandRow="1" outline="0" fieldPosition="0"/>
    </format>
    <format dxfId="3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Hierarchies count="13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18" applyNumberFormats="0" applyBorderFormats="0" applyFontFormats="0" applyPatternFormats="0" applyAlignmentFormats="0" applyWidthHeightFormats="1" dataCaption="Values" tag="8eeaaa32-56a9-4716-9228-05a149aa7298" updatedVersion="8" minRefreshableVersion="3" useAutoFormatting="1" subtotalHiddenItems="1" itemPrintTitles="1" createdVersion="5" indent="0" showHeaders="0" outline="1" outlineData="1" multipleFieldFilters="0">
  <location ref="B4:L10" firstHeaderRow="0" firstDataRow="1" firstDataCol="1"/>
  <pivotFields count="11">
    <pivotField dataField="1" showAll="0"/>
    <pivotField dataField="1" showAll="0"/>
    <pivotField dataField="1" showAll="0"/>
    <pivotField axis="axisRow" allDrilled="1" showAll="0" defaultAttributeDrillState="1">
      <items count="6">
        <item x="4"/>
        <item x="2"/>
        <item x="3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ustomer-lvl kW" fld="0" baseField="1" baseItem="4" numFmtId="3"/>
    <dataField name="Customer-lvl kWh" fld="1" baseField="1" baseItem="5" numFmtId="3"/>
    <dataField name="Customer-lvl Lifetime kWh" fld="2" baseField="0" baseItem="0" numFmtId="3"/>
    <dataField name="Average System Loss Factor" fld="4" subtotal="average" baseField="3" baseItem="0" numFmtId="164"/>
    <dataField name="System-lvl kW" fld="5" baseField="3" baseItem="1" numFmtId="3"/>
    <dataField name="System-lvl kWh" fld="6" baseField="3" baseItem="3" numFmtId="3"/>
    <dataField name="System-lvl Lifetime kWh" fld="7" baseField="3" baseItem="2" numFmtId="3"/>
    <dataField name="Program-lvl kW" fld="8" baseField="3" baseItem="0" numFmtId="3"/>
    <dataField name="Program-lvl kWh" fld="9" baseField="3" baseItem="2" numFmtId="3"/>
    <dataField name="Program-lvl Lifetime kWh" fld="10" baseField="3" baseItem="4" numFmtId="3"/>
  </dataFields>
  <formats count="7">
    <format dxfId="35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54">
      <pivotArea type="all" dataOnly="0" outline="0" fieldPosition="0"/>
    </format>
    <format dxfId="353">
      <pivotArea outline="0" collapsedLevelsAreSubtotals="1" fieldPosition="0"/>
    </format>
    <format dxfId="352">
      <pivotArea dataOnly="0" labelOnly="1" fieldPosition="0">
        <references count="1">
          <reference field="3" count="0"/>
        </references>
      </pivotArea>
    </format>
    <format dxfId="351">
      <pivotArea dataOnly="0" labelOnly="1" grandRow="1" outline="0" fieldPosition="0"/>
    </format>
    <format dxfId="35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4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Hierarchies count="1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"/>
    <pivotHierarchy dragToData="1" caption="Program-lvl kWh"/>
    <pivotHierarchy dragToData="1" caption="Program-lvl Lifetime kWh"/>
    <pivotHierarchy dragToData="1" caption="Customer-lvl Net TRB (%)"/>
    <pivotHierarchy dragToData="1"/>
    <pivotHierarchy dragToData="1" caption="System-lvl kW"/>
    <pivotHierarchy dragToData="1" caption="System-lvl kWh"/>
    <pivotHierarchy dragToData="1" caption="System-lvl Lifetime kWh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 caption="Average System Loss Factor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7" applyNumberFormats="0" applyBorderFormats="0" applyFontFormats="0" applyPatternFormats="0" applyAlignmentFormats="0" applyWidthHeightFormats="1" dataCaption="Values" tag="34d5609b-9100-4404-af6c-8f7ba5c9e9e8" updatedVersion="8" minRefreshableVersion="3" useAutoFormatting="1" subtotalHiddenItems="1" itemPrintTitles="1" createdVersion="5" indent="0" showHeaders="0" outline="1" outlineData="1" multipleFieldFilters="0">
  <location ref="B4:L16" firstHeaderRow="0" firstDataRow="1" firstDataCol="1"/>
  <pivotFields count="12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</pivotFields>
  <rowFields count="2">
    <field x="10"/>
    <field x="11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ustomer-lvl kW" fld="0" baseField="1" baseItem="4" numFmtId="3"/>
    <dataField name="Customer-lvl kWh" fld="1" baseField="1" baseItem="5" numFmtId="3"/>
    <dataField name="Customer-lvl Lifetime kWh" fld="2" baseField="0" baseItem="0" numFmtId="3"/>
    <dataField name="Average System Loss Factor" fld="3" subtotal="average" baseField="3" baseItem="0" numFmtId="164"/>
    <dataField name="System-lvl kW" fld="4" baseField="3" baseItem="1" numFmtId="3"/>
    <dataField name="System-lvl kWh" fld="5" baseField="3" baseItem="3" numFmtId="3"/>
    <dataField name="System-lvl Lifetime kWh" fld="6" baseField="3" baseItem="2" numFmtId="3"/>
    <dataField name="Program-lvl kW" fld="7" baseField="3" baseItem="0" numFmtId="3"/>
    <dataField name="Program-lvl kWh" fld="8" baseField="3" baseItem="2" numFmtId="3"/>
    <dataField name="Program-lvl Lifetime kWh" fld="9" baseField="3" baseItem="4" numFmtId="3"/>
  </dataFields>
  <formats count="9">
    <format dxfId="34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47">
      <pivotArea type="all" dataOnly="0" outline="0" fieldPosition="0"/>
    </format>
    <format dxfId="346">
      <pivotArea outline="0" collapsedLevelsAreSubtotals="1" fieldPosition="0"/>
    </format>
    <format dxfId="345">
      <pivotArea dataOnly="0" labelOnly="1" fieldPosition="0">
        <references count="1">
          <reference field="10" count="0"/>
        </references>
      </pivotArea>
    </format>
    <format dxfId="344">
      <pivotArea dataOnly="0" labelOnly="1" grandRow="1" outline="0" fieldPosition="0"/>
    </format>
    <format dxfId="343">
      <pivotArea dataOnly="0" labelOnly="1" fieldPosition="0">
        <references count="2">
          <reference field="10" count="1" selected="0">
            <x v="0"/>
          </reference>
          <reference field="11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342">
      <pivotArea dataOnly="0" labelOnly="1" fieldPosition="0">
        <references count="2">
          <reference field="10" count="1" selected="0">
            <x v="1"/>
          </reference>
          <reference field="11" count="7">
            <x v="0"/>
            <x v="2"/>
            <x v="4"/>
            <x v="5"/>
            <x v="6"/>
            <x v="7"/>
            <x v="8"/>
          </reference>
        </references>
      </pivotArea>
    </format>
    <format dxfId="34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4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Hierarchies count="1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"/>
    <pivotHierarchy dragToData="1" caption="Program-lvl kWh"/>
    <pivotHierarchy dragToData="1" caption="Program-lvl Lifetime kWh"/>
    <pivotHierarchy dragToData="1" caption="Customer-lvl Net TRB (%)"/>
    <pivotHierarchy dragToData="1"/>
    <pivotHierarchy dragToData="1" caption="System-lvl kW"/>
    <pivotHierarchy dragToData="1" caption="System-lvl kWh"/>
    <pivotHierarchy dragToData="1" caption="System-lvl Lifetime kWh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 caption="Average System Loss Factor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96"/>
    <rowHierarchyUsage hierarchyUsage="9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26" cacheId="15" applyNumberFormats="0" applyBorderFormats="0" applyFontFormats="0" applyPatternFormats="0" applyAlignmentFormats="0" applyWidthHeightFormats="1" dataCaption="Values" tag="08337749-0613-4604-b037-6be824d82618" updatedVersion="8" minRefreshableVersion="3" useAutoFormatting="1" subtotalHiddenItems="1" itemPrintTitles="1" createdVersion="5" indent="0" showHeaders="0" outline="1" outlineData="1" multipleFieldFilters="0">
  <location ref="B4:H17" firstHeaderRow="1" firstDataRow="2" firstDataCol="1"/>
  <pivotFields count="4"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2">
    <field x="3"/>
    <field x="0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ogram-lvl kWh Savings" fld="1" baseField="0" baseItem="0" numFmtId="3"/>
  </dataFields>
  <formats count="17">
    <format dxfId="333">
      <pivotArea dataOnly="0" labelOnly="1" fieldPosition="0">
        <references count="1">
          <reference field="2" count="0"/>
        </references>
      </pivotArea>
    </format>
    <format dxfId="332">
      <pivotArea dataOnly="0" labelOnly="1" grandCol="1" outline="0" fieldPosition="0"/>
    </format>
    <format dxfId="331">
      <pivotArea type="origin" dataOnly="0" labelOnly="1" outline="0" fieldPosition="0"/>
    </format>
    <format dxfId="330">
      <pivotArea type="topRight" dataOnly="0" labelOnly="1" outline="0" fieldPosition="0"/>
    </format>
    <format dxfId="329">
      <pivotArea type="all" dataOnly="0" outline="0" fieldPosition="0"/>
    </format>
    <format dxfId="328">
      <pivotArea type="origin" dataOnly="0" labelOnly="1" outline="0" fieldPosition="0"/>
    </format>
    <format dxfId="327">
      <pivotArea type="topRight" dataOnly="0" labelOnly="1" outline="0" fieldPosition="0"/>
    </format>
    <format dxfId="326">
      <pivotArea type="all" dataOnly="0" outline="0" fieldPosition="0"/>
    </format>
    <format dxfId="325">
      <pivotArea outline="0" collapsedLevelsAreSubtotals="1" fieldPosition="0"/>
    </format>
    <format dxfId="324">
      <pivotArea type="origin" dataOnly="0" labelOnly="1" outline="0" fieldPosition="0"/>
    </format>
    <format dxfId="323">
      <pivotArea type="topRight" dataOnly="0" labelOnly="1" outline="0" fieldPosition="0"/>
    </format>
    <format dxfId="322">
      <pivotArea dataOnly="0" labelOnly="1" fieldPosition="0">
        <references count="1">
          <reference field="3" count="0"/>
        </references>
      </pivotArea>
    </format>
    <format dxfId="321">
      <pivotArea dataOnly="0" labelOnly="1" grandRow="1" outline="0" fieldPosition="0"/>
    </format>
    <format dxfId="320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3" count="1" selected="0">
            <x v="0"/>
          </reference>
        </references>
      </pivotArea>
    </format>
    <format dxfId="319">
      <pivotArea dataOnly="0" labelOnly="1" fieldPosition="0">
        <references count="2">
          <reference field="0" count="4">
            <x v="5"/>
            <x v="6"/>
            <x v="7"/>
            <x v="8"/>
          </reference>
          <reference field="3" count="1" selected="0">
            <x v="1"/>
          </reference>
        </references>
      </pivotArea>
    </format>
    <format dxfId="318">
      <pivotArea dataOnly="0" labelOnly="1" fieldPosition="0">
        <references count="1">
          <reference field="2" count="0"/>
        </references>
      </pivotArea>
    </format>
    <format dxfId="317">
      <pivotArea dataOnly="0" labelOnly="1" grandCol="1" outline="0" fieldPosition="0"/>
    </format>
  </formats>
  <pivotHierarchies count="1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96"/>
    <rowHierarchyUsage hierarchyUsage="94"/>
  </rowHierarchiesUsage>
  <colHierarchiesUsage count="1">
    <colHierarchyUsage hierarchyUsage="9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PivotTable27" cacheId="16" applyNumberFormats="0" applyBorderFormats="0" applyFontFormats="0" applyPatternFormats="0" applyAlignmentFormats="0" applyWidthHeightFormats="1" dataCaption="Values" tag="18c3d1e0-8cf2-4f7f-a599-3170e5158a4d" updatedVersion="8" minRefreshableVersion="3" useAutoFormatting="1" itemPrintTitles="1" createdVersion="5" indent="0" showHeaders="0" outline="1" outlineData="1" multipleFieldFilters="0">
  <location ref="B20:H33" firstHeaderRow="1" firstDataRow="2" firstDataCol="1"/>
  <pivotFields count="4"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2">
    <field x="3"/>
    <field x="0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ogram-lvl kWh Savings (%)" fld="1" showDataAs="percentOfTotal" baseField="0" baseItem="0" numFmtId="10"/>
  </dataFields>
  <formats count="6">
    <format dxfId="339">
      <pivotArea dataOnly="0" labelOnly="1" fieldPosition="0">
        <references count="1">
          <reference field="2" count="0"/>
        </references>
      </pivotArea>
    </format>
    <format dxfId="338">
      <pivotArea dataOnly="0" labelOnly="1" grandCol="1" outline="0" fieldPosition="0"/>
    </format>
    <format dxfId="337">
      <pivotArea type="all" dataOnly="0" outline="0" fieldPosition="0"/>
    </format>
    <format dxfId="336">
      <pivotArea type="origin" dataOnly="0" labelOnly="1" outline="0" fieldPosition="0"/>
    </format>
    <format dxfId="335">
      <pivotArea type="topRight" dataOnly="0" labelOnly="1" outline="0" fieldPosition="0"/>
    </format>
    <format dxfId="334">
      <pivotArea type="all" dataOnly="0" outline="0" fieldPosition="0"/>
    </format>
  </formats>
  <pivotHierarchies count="1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Program-lvl kWh Savings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96"/>
    <rowHierarchyUsage hierarchyUsage="94"/>
  </rowHierarchiesUsage>
  <colHierarchiesUsage count="1">
    <colHierarchyUsage hierarchyUsage="9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PivotTable27" cacheId="14" applyNumberFormats="0" applyBorderFormats="0" applyFontFormats="0" applyPatternFormats="0" applyAlignmentFormats="0" applyWidthHeightFormats="1" dataCaption="Values" tag="63110abb-fa68-4597-bbef-390277d900ab" updatedVersion="8" minRefreshableVersion="3" useAutoFormatting="1" itemPrintTitles="1" createdVersion="5" indent="0" showHeaders="0" outline="1" outlineData="1" multipleFieldFilters="0">
  <location ref="B20:H33" firstHeaderRow="1" firstDataRow="2" firstDataCol="1"/>
  <pivotFields count="4"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2">
    <field x="3"/>
    <field x="0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Incentive Amount (%)" fld="1" showDataAs="percentOfTotal" baseField="0" baseItem="1" numFmtId="10"/>
  </dataFields>
  <formats count="25">
    <format dxfId="287">
      <pivotArea type="origin" dataOnly="0" labelOnly="1" outline="0" fieldPosition="0"/>
    </format>
    <format dxfId="286">
      <pivotArea type="topRight" dataOnly="0" labelOnly="1" outline="0" fieldPosition="0"/>
    </format>
    <format dxfId="285">
      <pivotArea type="all" dataOnly="0" outline="0" fieldPosition="0"/>
    </format>
    <format dxfId="284">
      <pivotArea outline="0" collapsedLevelsAreSubtotals="1" fieldPosition="0"/>
    </format>
    <format dxfId="283">
      <pivotArea type="origin" dataOnly="0" labelOnly="1" outline="0" fieldPosition="0"/>
    </format>
    <format dxfId="282">
      <pivotArea type="topRight" dataOnly="0" labelOnly="1" outline="0" fieldPosition="0"/>
    </format>
    <format dxfId="281">
      <pivotArea dataOnly="0" labelOnly="1" fieldPosition="0">
        <references count="1">
          <reference field="0" count="0"/>
        </references>
      </pivotArea>
    </format>
    <format dxfId="280">
      <pivotArea dataOnly="0" labelOnly="1" grandRow="1" outline="0" fieldPosition="0"/>
    </format>
    <format dxfId="279">
      <pivotArea dataOnly="0" labelOnly="1" fieldPosition="0">
        <references count="1">
          <reference field="2" count="0"/>
        </references>
      </pivotArea>
    </format>
    <format dxfId="278">
      <pivotArea dataOnly="0" labelOnly="1" grandCol="1" outline="0" fieldPosition="0"/>
    </format>
    <format dxfId="277">
      <pivotArea dataOnly="0" labelOnly="1" fieldPosition="0">
        <references count="1">
          <reference field="2" count="0"/>
        </references>
      </pivotArea>
    </format>
    <format dxfId="276">
      <pivotArea dataOnly="0" labelOnly="1" grandCol="1" outline="0" fieldPosition="0"/>
    </format>
    <format dxfId="275">
      <pivotArea type="origin" dataOnly="0" labelOnly="1" outline="0" fieldPosition="0"/>
    </format>
    <format dxfId="274">
      <pivotArea type="topRight" dataOnly="0" labelOnly="1" outline="0" fieldPosition="0"/>
    </format>
    <format dxfId="273">
      <pivotArea type="all" dataOnly="0" outline="0" fieldPosition="0"/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type="origin" dataOnly="0" labelOnly="1" outline="0" fieldPosition="0"/>
    </format>
    <format dxfId="269">
      <pivotArea type="topRight" dataOnly="0" labelOnly="1" outline="0" fieldPosition="0"/>
    </format>
    <format dxfId="268">
      <pivotArea dataOnly="0" labelOnly="1" fieldPosition="0">
        <references count="1">
          <reference field="3" count="0"/>
        </references>
      </pivotArea>
    </format>
    <format dxfId="267">
      <pivotArea dataOnly="0" labelOnly="1" grandRow="1" outline="0" fieldPosition="0"/>
    </format>
    <format dxfId="266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3" count="1" selected="0">
            <x v="0"/>
          </reference>
        </references>
      </pivotArea>
    </format>
    <format dxfId="265">
      <pivotArea dataOnly="0" labelOnly="1" fieldPosition="0">
        <references count="2">
          <reference field="0" count="4">
            <x v="5"/>
            <x v="6"/>
            <x v="7"/>
            <x v="8"/>
          </reference>
          <reference field="3" count="1" selected="0">
            <x v="1"/>
          </reference>
        </references>
      </pivotArea>
    </format>
    <format dxfId="264">
      <pivotArea dataOnly="0" labelOnly="1" fieldPosition="0">
        <references count="1">
          <reference field="2" count="0"/>
        </references>
      </pivotArea>
    </format>
    <format dxfId="263">
      <pivotArea dataOnly="0" labelOnly="1" grandCol="1" outline="0" fieldPosition="0"/>
    </format>
  </formats>
  <pivotHierarchies count="1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 caption="Program-lvl kWh Savings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96"/>
    <rowHierarchyUsage hierarchyUsage="94"/>
  </rowHierarchiesUsage>
  <colHierarchiesUsage count="1">
    <colHierarchyUsage hierarchyUsage="9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26" cacheId="13" applyNumberFormats="0" applyBorderFormats="0" applyFontFormats="0" applyPatternFormats="0" applyAlignmentFormats="0" applyWidthHeightFormats="1" dataCaption="Values" tag="9cc010a9-879e-4ee8-b8a6-6880346e2186" updatedVersion="8" minRefreshableVersion="3" useAutoFormatting="1" itemPrintTitles="1" createdVersion="5" indent="0" showHeaders="0" outline="1" outlineData="1" multipleFieldFilters="0">
  <location ref="B4:H17" firstHeaderRow="1" firstDataRow="2" firstDataCol="1"/>
  <pivotFields count="4"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2">
    <field x="3"/>
    <field x="0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Incentive Amount" fld="1" baseField="0" baseItem="4" numFmtId="42"/>
  </dataFields>
  <formats count="29">
    <format dxfId="316">
      <pivotArea type="origin" dataOnly="0" labelOnly="1" outline="0" fieldPosition="0"/>
    </format>
    <format dxfId="315">
      <pivotArea type="topRight" dataOnly="0" labelOnly="1" outline="0" fieldPosition="0"/>
    </format>
    <format dxfId="314">
      <pivotArea dataOnly="0" labelOnly="1" fieldPosition="0">
        <references count="1">
          <reference field="2" count="0"/>
        </references>
      </pivotArea>
    </format>
    <format dxfId="313">
      <pivotArea dataOnly="0" labelOnly="1" grandCol="1" outline="0" fieldPosition="0"/>
    </format>
    <format dxfId="312">
      <pivotArea type="all" dataOnly="0" outline="0" fieldPosition="0"/>
    </format>
    <format dxfId="311">
      <pivotArea outline="0" collapsedLevelsAreSubtotals="1" fieldPosition="0"/>
    </format>
    <format dxfId="310">
      <pivotArea type="origin" dataOnly="0" labelOnly="1" outline="0" fieldPosition="0"/>
    </format>
    <format dxfId="309">
      <pivotArea type="topRight" dataOnly="0" labelOnly="1" outline="0" fieldPosition="0"/>
    </format>
    <format dxfId="308">
      <pivotArea dataOnly="0" labelOnly="1" fieldPosition="0">
        <references count="1">
          <reference field="0" count="0"/>
        </references>
      </pivotArea>
    </format>
    <format dxfId="307">
      <pivotArea dataOnly="0" labelOnly="1" grandRow="1" outline="0" fieldPosition="0"/>
    </format>
    <format dxfId="306">
      <pivotArea dataOnly="0" labelOnly="1" fieldPosition="0">
        <references count="1">
          <reference field="2" count="0"/>
        </references>
      </pivotArea>
    </format>
    <format dxfId="305">
      <pivotArea dataOnly="0" labelOnly="1" grandCol="1" outline="0" fieldPosition="0"/>
    </format>
    <format dxfId="304">
      <pivotArea dataOnly="0" labelOnly="1" fieldPosition="0">
        <references count="1">
          <reference field="2" count="0"/>
        </references>
      </pivotArea>
    </format>
    <format dxfId="303">
      <pivotArea dataOnly="0" labelOnly="1" grandCol="1" outline="0" fieldPosition="0"/>
    </format>
    <format dxfId="302">
      <pivotArea dataOnly="0" labelOnly="1" fieldPosition="0">
        <references count="1">
          <reference field="2" count="0"/>
        </references>
      </pivotArea>
    </format>
    <format dxfId="301">
      <pivotArea dataOnly="0" labelOnly="1" grandCol="1" outline="0" fieldPosition="0"/>
    </format>
    <format dxfId="300">
      <pivotArea type="origin" dataOnly="0" labelOnly="1" outline="0" fieldPosition="0"/>
    </format>
    <format dxfId="299">
      <pivotArea type="topRight" dataOnly="0" labelOnly="1" outline="0" fieldPosition="0"/>
    </format>
    <format dxfId="298">
      <pivotArea type="all" dataOnly="0" outline="0" fieldPosition="0"/>
    </format>
    <format dxfId="297">
      <pivotArea type="all" dataOnly="0" outline="0" fieldPosition="0"/>
    </format>
    <format dxfId="296">
      <pivotArea outline="0" collapsedLevelsAreSubtotals="1" fieldPosition="0"/>
    </format>
    <format dxfId="295">
      <pivotArea type="origin" dataOnly="0" labelOnly="1" outline="0" fieldPosition="0"/>
    </format>
    <format dxfId="294">
      <pivotArea type="topRight" dataOnly="0" labelOnly="1" outline="0" fieldPosition="0"/>
    </format>
    <format dxfId="293">
      <pivotArea dataOnly="0" labelOnly="1" fieldPosition="0">
        <references count="1">
          <reference field="3" count="0"/>
        </references>
      </pivotArea>
    </format>
    <format dxfId="292">
      <pivotArea dataOnly="0" labelOnly="1" grandRow="1" outline="0" fieldPosition="0"/>
    </format>
    <format dxfId="291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3" count="1" selected="0">
            <x v="0"/>
          </reference>
        </references>
      </pivotArea>
    </format>
    <format dxfId="290">
      <pivotArea dataOnly="0" labelOnly="1" fieldPosition="0">
        <references count="2">
          <reference field="0" count="4">
            <x v="5"/>
            <x v="6"/>
            <x v="7"/>
            <x v="8"/>
          </reference>
          <reference field="3" count="1" selected="0">
            <x v="1"/>
          </reference>
        </references>
      </pivotArea>
    </format>
    <format dxfId="289">
      <pivotArea dataOnly="0" labelOnly="1" fieldPosition="0">
        <references count="1">
          <reference field="2" count="0"/>
        </references>
      </pivotArea>
    </format>
    <format dxfId="288">
      <pivotArea dataOnly="0" labelOnly="1" grandCol="1" outline="0" fieldPosition="0"/>
    </format>
  </formats>
  <pivotHierarchies count="1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ncentive Amount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96"/>
    <rowHierarchyUsage hierarchyUsage="94"/>
  </rowHierarchiesUsage>
  <colHierarchiesUsage count="1">
    <colHierarchyUsage hierarchyUsage="9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1000000}" name="PivotTable25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14:J21" firstHeaderRow="1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1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89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Incentive Amount (%)" fld="6" showDataAs="percentOfTotal" baseField="0" baseItem="0" numFmtId="10"/>
  </dataFields>
  <formats count="15">
    <format dxfId="247">
      <pivotArea type="origin" dataOnly="0" labelOnly="1" outline="0" fieldPosition="0"/>
    </format>
    <format dxfId="246">
      <pivotArea type="topRight" dataOnly="0" labelOnly="1" outline="0" fieldPosition="0"/>
    </format>
    <format dxfId="245">
      <pivotArea dataOnly="0" labelOnly="1" fieldPosition="0">
        <references count="1">
          <reference field="89" count="0"/>
        </references>
      </pivotArea>
    </format>
    <format dxfId="244">
      <pivotArea dataOnly="0" labelOnly="1" grandCol="1" outline="0" fieldPosition="0"/>
    </format>
    <format dxfId="243">
      <pivotArea type="all" dataOnly="0" outline="0" fieldPosition="0"/>
    </format>
    <format dxfId="242">
      <pivotArea type="origin" dataOnly="0" labelOnly="1" outline="0" fieldPosition="0"/>
    </format>
    <format dxfId="241">
      <pivotArea type="topRight" dataOnly="0" labelOnly="1" outline="0" fieldPosition="0"/>
    </format>
    <format dxfId="240">
      <pivotArea type="all" dataOnly="0" outline="0" fieldPosition="0"/>
    </format>
    <format dxfId="239">
      <pivotArea outline="0" collapsedLevelsAreSubtotals="1" fieldPosition="0"/>
    </format>
    <format dxfId="238">
      <pivotArea type="origin" dataOnly="0" labelOnly="1" outline="0" fieldPosition="0"/>
    </format>
    <format dxfId="237">
      <pivotArea type="topRight" dataOnly="0" labelOnly="1" outline="0" fieldPosition="0"/>
    </format>
    <format dxfId="236">
      <pivotArea dataOnly="0" labelOnly="1" fieldPosition="0">
        <references count="1">
          <reference field="91" count="0"/>
        </references>
      </pivotArea>
    </format>
    <format dxfId="235">
      <pivotArea dataOnly="0" labelOnly="1" grandRow="1" outline="0" fieldPosition="0"/>
    </format>
    <format dxfId="234">
      <pivotArea dataOnly="0" labelOnly="1" fieldPosition="0">
        <references count="1">
          <reference field="89" count="0"/>
        </references>
      </pivotArea>
    </format>
    <format dxfId="23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24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J11" firstHeaderRow="1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1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89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Incentive Amount" fld="6" baseField="0" baseItem="0" numFmtId="42"/>
  </dataFields>
  <formats count="15">
    <format dxfId="262">
      <pivotArea type="origin" dataOnly="0" labelOnly="1" outline="0" fieldPosition="0"/>
    </format>
    <format dxfId="261">
      <pivotArea type="topRight" dataOnly="0" labelOnly="1" outline="0" fieldPosition="0"/>
    </format>
    <format dxfId="260">
      <pivotArea dataOnly="0" labelOnly="1" fieldPosition="0">
        <references count="1">
          <reference field="89" count="0"/>
        </references>
      </pivotArea>
    </format>
    <format dxfId="259">
      <pivotArea dataOnly="0" labelOnly="1" grandCol="1" outline="0" fieldPosition="0"/>
    </format>
    <format dxfId="258">
      <pivotArea type="all" dataOnly="0" outline="0" fieldPosition="0"/>
    </format>
    <format dxfId="257">
      <pivotArea type="origin" dataOnly="0" labelOnly="1" outline="0" fieldPosition="0"/>
    </format>
    <format dxfId="256">
      <pivotArea type="topRight" dataOnly="0" labelOnly="1" outline="0" fieldPosition="0"/>
    </format>
    <format dxfId="255">
      <pivotArea type="all" dataOnly="0" outline="0" fieldPosition="0"/>
    </format>
    <format dxfId="254">
      <pivotArea outline="0" collapsedLevelsAreSubtotals="1" fieldPosition="0"/>
    </format>
    <format dxfId="253">
      <pivotArea type="origin" dataOnly="0" labelOnly="1" outline="0" fieldPosition="0"/>
    </format>
    <format dxfId="252">
      <pivotArea type="topRight" dataOnly="0" labelOnly="1" outline="0" fieldPosition="0"/>
    </format>
    <format dxfId="251">
      <pivotArea dataOnly="0" labelOnly="1" fieldPosition="0">
        <references count="1">
          <reference field="91" count="0"/>
        </references>
      </pivotArea>
    </format>
    <format dxfId="250">
      <pivotArea dataOnly="0" labelOnly="1" grandRow="1" outline="0" fieldPosition="0"/>
    </format>
    <format dxfId="249">
      <pivotArea dataOnly="0" labelOnly="1" fieldPosition="0">
        <references count="1">
          <reference field="89" count="0"/>
        </references>
      </pivotArea>
    </format>
    <format dxfId="24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PivotTable3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24:J31" firstHeaderRow="1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1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89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Program-lvl Lifetime kWh Savings" fld="63" baseField="69" baseItem="1" numFmtId="3"/>
  </dataFields>
  <formats count="8">
    <format dxfId="218">
      <pivotArea dataOnly="0" labelOnly="1" fieldPosition="0">
        <references count="1">
          <reference field="89" count="0"/>
        </references>
      </pivotArea>
    </format>
    <format dxfId="217">
      <pivotArea dataOnly="0" labelOnly="1" grandCol="1" outline="0" fieldPosition="0"/>
    </format>
    <format dxfId="216">
      <pivotArea dataOnly="0" labelOnly="1" fieldPosition="0">
        <references count="1">
          <reference field="89" count="0"/>
        </references>
      </pivotArea>
    </format>
    <format dxfId="215">
      <pivotArea dataOnly="0" labelOnly="1" grandCol="1" outline="0" fieldPosition="0"/>
    </format>
    <format dxfId="214">
      <pivotArea dataOnly="0" labelOnly="1" fieldPosition="0">
        <references count="1">
          <reference field="89" count="0"/>
        </references>
      </pivotArea>
    </format>
    <format dxfId="213">
      <pivotArea dataOnly="0" labelOnly="1" grandCol="1" outline="0" fieldPosition="0"/>
    </format>
    <format dxfId="212">
      <pivotArea dataOnly="0" labelOnly="1" fieldPosition="0">
        <references count="1">
          <reference field="89" count="0"/>
        </references>
      </pivotArea>
    </format>
    <format dxfId="2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2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14:J21" firstHeaderRow="1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1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89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Program-lvl kWh Savings" fld="62" baseField="69" baseItem="3" numFmtId="3"/>
  </dataFields>
  <formats count="2">
    <format dxfId="220">
      <pivotArea dataOnly="0" labelOnly="1" fieldPosition="0">
        <references count="1">
          <reference field="89" count="0"/>
        </references>
      </pivotArea>
    </format>
    <format dxfId="21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PivotTable24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J11" firstHeaderRow="1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axis="axisRow" showAll="0" sortType="descending" defaultSubtotal="0">
      <items count="6">
        <item m="1" x="5"/>
        <item x="4"/>
        <item x="2"/>
        <item x="3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1"/>
  </rowFields>
  <rowItems count="6">
    <i>
      <x v="4"/>
    </i>
    <i>
      <x v="5"/>
    </i>
    <i>
      <x v="2"/>
    </i>
    <i>
      <x v="3"/>
    </i>
    <i>
      <x v="1"/>
    </i>
    <i t="grand">
      <x/>
    </i>
  </rowItems>
  <colFields count="1">
    <field x="89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Program-lvl kW Savings" fld="61" baseField="69" baseItem="4" numFmtId="3"/>
  </dataFields>
  <formats count="12">
    <format dxfId="232">
      <pivotArea type="origin" dataOnly="0" labelOnly="1" outline="0" fieldPosition="0"/>
    </format>
    <format dxfId="231">
      <pivotArea type="topRight" dataOnly="0" labelOnly="1" outline="0" fieldPosition="0"/>
    </format>
    <format dxfId="230">
      <pivotArea type="all" dataOnly="0" outline="0" fieldPosition="0"/>
    </format>
    <format dxfId="229">
      <pivotArea outline="0" collapsedLevelsAreSubtotals="1" fieldPosition="0"/>
    </format>
    <format dxfId="228">
      <pivotArea type="origin" dataOnly="0" labelOnly="1" outline="0" fieldPosition="0"/>
    </format>
    <format dxfId="227">
      <pivotArea type="topRight" dataOnly="0" labelOnly="1" outline="0" fieldPosition="0"/>
    </format>
    <format dxfId="226">
      <pivotArea dataOnly="0" labelOnly="1" fieldPosition="0">
        <references count="1">
          <reference field="91" count="0"/>
        </references>
      </pivotArea>
    </format>
    <format dxfId="225">
      <pivotArea dataOnly="0" labelOnly="1" grandRow="1" outline="0" fieldPosition="0"/>
    </format>
    <format dxfId="224">
      <pivotArea dataOnly="0" labelOnly="1" fieldPosition="0">
        <references count="1">
          <reference field="89" count="0"/>
        </references>
      </pivotArea>
    </format>
    <format dxfId="223">
      <pivotArea dataOnly="0" labelOnly="1" grandCol="1" outline="0" fieldPosition="0"/>
    </format>
    <format dxfId="222">
      <pivotArea dataOnly="0" labelOnly="1" fieldPosition="0">
        <references count="1">
          <reference field="89" count="0"/>
        </references>
      </pivotArea>
    </format>
    <format dxfId="22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2000000}" name="PivotTable3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36:J49" firstHeaderRow="1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showAll="0" defaultSubtotal="0"/>
    <pivotField showAll="0"/>
    <pivotField showAll="0"/>
    <pivotField axis="axisRow" showAll="0">
      <items count="11">
        <item x="3"/>
        <item x="2"/>
        <item x="7"/>
        <item x="1"/>
        <item x="0"/>
        <item x="4"/>
        <item x="8"/>
        <item x="6"/>
        <item x="5"/>
        <item m="1" x="9"/>
        <item t="default"/>
      </items>
    </pivotField>
    <pivotField showAll="0"/>
    <pivotField axis="axisRow" showAll="0" defaultSubtotal="0">
      <items count="2">
        <item x="0"/>
        <item x="1"/>
      </items>
    </pivotField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2">
    <field x="96"/>
    <field x="94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89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Program-lvl Lifetime kWh Savings" fld="63" baseField="72" baseItem="7" numFmtId="3"/>
  </dataFields>
  <formats count="2">
    <format dxfId="206">
      <pivotArea dataOnly="0" labelOnly="1" fieldPosition="0">
        <references count="1">
          <reference field="89" count="0"/>
        </references>
      </pivotArea>
    </format>
    <format dxfId="20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PivotTable24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J17" firstHeaderRow="1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>
      <items count="11">
        <item x="3"/>
        <item x="2"/>
        <item x="7"/>
        <item x="1"/>
        <item x="0"/>
        <item x="4"/>
        <item x="8"/>
        <item x="6"/>
        <item x="5"/>
        <item m="1" x="9"/>
        <item t="default"/>
      </items>
    </pivotField>
    <pivotField showAll="0"/>
    <pivotField axis="axisRow" showAll="0" defaultSubtotal="0">
      <items count="2">
        <item x="0"/>
        <item x="1"/>
      </items>
    </pivotField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2">
    <field x="96"/>
    <field x="94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89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Program-lvl kW Savings" fld="61" baseField="69" baseItem="4" numFmtId="3"/>
  </dataFields>
  <formats count="2">
    <format dxfId="208">
      <pivotArea dataOnly="0" labelOnly="1" fieldPosition="0">
        <references count="1">
          <reference field="89" count="0"/>
        </references>
      </pivotArea>
    </format>
    <format dxfId="20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20:J33" firstHeaderRow="1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showAll="0" defaultSubtotal="0"/>
    <pivotField showAll="0"/>
    <pivotField showAll="0"/>
    <pivotField axis="axisRow" showAll="0">
      <items count="11">
        <item x="3"/>
        <item x="2"/>
        <item x="7"/>
        <item x="1"/>
        <item x="0"/>
        <item x="4"/>
        <item x="8"/>
        <item x="6"/>
        <item x="5"/>
        <item m="1" x="9"/>
        <item t="default"/>
      </items>
    </pivotField>
    <pivotField showAll="0"/>
    <pivotField axis="axisRow" showAll="0" defaultSubtotal="0">
      <items count="2">
        <item x="0"/>
        <item x="1"/>
      </items>
    </pivotField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2">
    <field x="96"/>
    <field x="94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89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Program-lvl kWh Savings" fld="62" baseField="69" baseItem="3" numFmtId="3"/>
  </dataFields>
  <formats count="2">
    <format dxfId="210">
      <pivotArea dataOnly="0" labelOnly="1" fieldPosition="0">
        <references count="1">
          <reference field="89" count="0"/>
        </references>
      </pivotArea>
    </format>
    <format dxfId="20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2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20:J33" firstHeaderRow="1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showAll="0" defaultSubtotal="0"/>
    <pivotField showAll="0"/>
    <pivotField showAll="0"/>
    <pivotField axis="axisRow" showAll="0">
      <items count="11">
        <item x="3"/>
        <item x="2"/>
        <item x="7"/>
        <item x="1"/>
        <item x="0"/>
        <item x="4"/>
        <item x="8"/>
        <item x="6"/>
        <item x="5"/>
        <item m="1" x="9"/>
        <item t="default"/>
      </items>
    </pivotField>
    <pivotField showAll="0"/>
    <pivotField axis="axisRow" showAll="0" defaultSubtotal="0">
      <items count="2">
        <item x="0"/>
        <item x="1"/>
      </items>
    </pivotField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2">
    <field x="96"/>
    <field x="94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89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ustomer-lvl kWh Savings" fld="11" baseField="72" baseItem="3" numFmtId="3"/>
  </dataFields>
  <formats count="2">
    <format dxfId="191">
      <pivotArea dataOnly="0" labelOnly="1" fieldPosition="0">
        <references count="1">
          <reference field="89" count="0"/>
        </references>
      </pivotArea>
    </format>
    <format dxfId="19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PivotTable24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J17" firstHeaderRow="1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showAll="0" defaultSubtotal="0"/>
    <pivotField showAll="0"/>
    <pivotField showAll="0"/>
    <pivotField axis="axisRow" showAll="0">
      <items count="11">
        <item x="3"/>
        <item x="2"/>
        <item x="7"/>
        <item x="1"/>
        <item x="0"/>
        <item x="4"/>
        <item x="8"/>
        <item x="6"/>
        <item x="5"/>
        <item m="1" x="9"/>
        <item t="default"/>
      </items>
    </pivotField>
    <pivotField showAll="0"/>
    <pivotField axis="axisRow" showAll="0" defaultSubtotal="0">
      <items count="2">
        <item x="0"/>
        <item x="1"/>
      </items>
    </pivotField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2">
    <field x="96"/>
    <field x="94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89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ustomer-lvl kW Savings" fld="10" baseField="72" baseItem="4" numFmtId="3"/>
  </dataFields>
  <formats count="11">
    <format dxfId="202">
      <pivotArea type="origin" dataOnly="0" labelOnly="1" outline="0" fieldPosition="0"/>
    </format>
    <format dxfId="201">
      <pivotArea type="topRight" dataOnly="0" labelOnly="1" outline="0" fieldPosition="0"/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type="origin" dataOnly="0" labelOnly="1" outline="0" fieldPosition="0"/>
    </format>
    <format dxfId="197">
      <pivotArea type="topRight" dataOnly="0" labelOnly="1" outline="0" fieldPosition="0"/>
    </format>
    <format dxfId="196">
      <pivotArea dataOnly="0" labelOnly="1" grandRow="1" outline="0" fieldPosition="0"/>
    </format>
    <format dxfId="195">
      <pivotArea dataOnly="0" labelOnly="1" fieldPosition="0">
        <references count="1">
          <reference field="89" count="0"/>
        </references>
      </pivotArea>
    </format>
    <format dxfId="194">
      <pivotArea dataOnly="0" labelOnly="1" grandCol="1" outline="0" fieldPosition="0"/>
    </format>
    <format dxfId="193">
      <pivotArea dataOnly="0" labelOnly="1" fieldPosition="0">
        <references count="1">
          <reference field="89" count="0"/>
        </references>
      </pivotArea>
    </format>
    <format dxfId="19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2000000}" name="PivotTable3" cacheId="24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36:J49" firstHeaderRow="1" firstDataRow="2" firstDataCol="1"/>
  <pivotFields count="106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1"/>
        <item x="0"/>
        <item x="3"/>
        <item x="4"/>
        <item x="5"/>
        <item x="6"/>
        <item t="default"/>
      </items>
    </pivotField>
    <pivotField showAll="0" defaultSubtotal="0"/>
    <pivotField showAll="0" defaultSubtotal="0"/>
    <pivotField showAll="0"/>
    <pivotField showAll="0"/>
    <pivotField axis="axisRow" showAll="0">
      <items count="11">
        <item x="3"/>
        <item x="2"/>
        <item x="7"/>
        <item x="1"/>
        <item x="0"/>
        <item x="4"/>
        <item x="8"/>
        <item x="6"/>
        <item x="5"/>
        <item m="1" x="9"/>
        <item t="default"/>
      </items>
    </pivotField>
    <pivotField showAll="0"/>
    <pivotField axis="axisRow" showAll="0" defaultSubtotal="0">
      <items count="2">
        <item x="0"/>
        <item x="1"/>
      </items>
    </pivotField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2">
    <field x="96"/>
    <field x="94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89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ustomer-lvl Lifetime kWh Savings" fld="12" baseField="72" baseItem="2" numFmtId="3"/>
  </dataFields>
  <formats count="2">
    <format dxfId="204">
      <pivotArea dataOnly="0" labelOnly="1" fieldPosition="0">
        <references count="1">
          <reference field="89" count="0"/>
        </references>
      </pivotArea>
    </format>
    <format dxfId="20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23" cacheId="12" applyNumberFormats="0" applyBorderFormats="0" applyFontFormats="0" applyPatternFormats="0" applyAlignmentFormats="0" applyWidthHeightFormats="1" dataCaption="Values" tag="6474ca16-2858-49eb-8c64-80c49168788d" updatedVersion="8" minRefreshableVersion="3" useAutoFormatting="1" subtotalHiddenItems="1" itemPrintTitles="1" createdVersion="5" indent="0" showHeaders="0" outline="1" outlineData="1" multipleFieldFilters="0">
  <location ref="B5:M52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47">
    <i>
      <x v="24"/>
    </i>
    <i>
      <x v="12"/>
    </i>
    <i>
      <x v="23"/>
    </i>
    <i>
      <x v="21"/>
    </i>
    <i>
      <x v="18"/>
    </i>
    <i>
      <x v="26"/>
    </i>
    <i>
      <x v="19"/>
    </i>
    <i>
      <x v="36"/>
    </i>
    <i>
      <x v="5"/>
    </i>
    <i>
      <x v="14"/>
    </i>
    <i>
      <x v="22"/>
    </i>
    <i>
      <x v="9"/>
    </i>
    <i>
      <x v="11"/>
    </i>
    <i>
      <x v="35"/>
    </i>
    <i>
      <x v="39"/>
    </i>
    <i>
      <x v="45"/>
    </i>
    <i>
      <x v="20"/>
    </i>
    <i>
      <x v="40"/>
    </i>
    <i>
      <x v="38"/>
    </i>
    <i>
      <x v="41"/>
    </i>
    <i>
      <x v="2"/>
    </i>
    <i>
      <x v="27"/>
    </i>
    <i>
      <x v="33"/>
    </i>
    <i>
      <x/>
    </i>
    <i>
      <x v="13"/>
    </i>
    <i>
      <x v="8"/>
    </i>
    <i>
      <x v="3"/>
    </i>
    <i>
      <x v="25"/>
    </i>
    <i>
      <x v="37"/>
    </i>
    <i>
      <x v="4"/>
    </i>
    <i>
      <x v="34"/>
    </i>
    <i>
      <x v="43"/>
    </i>
    <i>
      <x v="6"/>
    </i>
    <i>
      <x v="1"/>
    </i>
    <i>
      <x v="17"/>
    </i>
    <i>
      <x v="15"/>
    </i>
    <i>
      <x v="10"/>
    </i>
    <i>
      <x v="32"/>
    </i>
    <i>
      <x v="31"/>
    </i>
    <i>
      <x v="42"/>
    </i>
    <i>
      <x v="7"/>
    </i>
    <i>
      <x v="29"/>
    </i>
    <i>
      <x v="30"/>
    </i>
    <i>
      <x v="44"/>
    </i>
    <i>
      <x v="16"/>
    </i>
    <i>
      <x v="2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94" name="[oli].[Opportunity.Program__r.LOB__c].&amp;[BEEM]" cap="BEEM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5">
    <format dxfId="18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dataOnly="0" labelOnly="1" fieldPosition="0">
        <references count="1">
          <reference field="5" count="35">
            <x v="7"/>
            <x v="8"/>
            <x v="9"/>
            <x v="11"/>
            <x v="12"/>
            <x v="13"/>
            <x v="14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35"/>
            <x v="36"/>
            <x v="38"/>
            <x v="39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4">
      <pivotArea dataOnly="0" labelOnly="1" fieldPosition="0">
        <references count="1">
          <reference field="5" count="1">
            <x v="16"/>
          </reference>
        </references>
      </pivotArea>
    </format>
    <format dxfId="183">
      <pivotArea dataOnly="0" labelOnly="1" grandRow="1" outline="0" fieldPosition="0"/>
    </format>
    <format dxfId="18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dataOnly="0" labelOnly="1" fieldPosition="0">
        <references count="1">
          <reference field="5" count="35">
            <x v="7"/>
            <x v="8"/>
            <x v="9"/>
            <x v="11"/>
            <x v="12"/>
            <x v="13"/>
            <x v="14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35"/>
            <x v="36"/>
            <x v="38"/>
            <x v="39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77">
      <pivotArea dataOnly="0" labelOnly="1" fieldPosition="0">
        <references count="1">
          <reference field="5" count="1">
            <x v="16"/>
          </reference>
        </references>
      </pivotArea>
    </format>
    <format dxfId="176">
      <pivotArea dataOnly="0" labelOnly="1" grandRow="1" outline="0" fieldPosition="0"/>
    </format>
    <format dxfId="17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23" cacheId="11" applyNumberFormats="0" applyBorderFormats="0" applyFontFormats="0" applyPatternFormats="0" applyAlignmentFormats="0" applyWidthHeightFormats="1" dataCaption="Values" tag="bd6f08f8-af44-43d5-bb1f-41647015ae58" updatedVersion="8" minRefreshableVersion="3" useAutoFormatting="1" itemPrintTitles="1" createdVersion="5" indent="0" showHeaders="0" outline="1" outlineData="1" multipleFieldFilters="0">
  <location ref="B5:M10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5">
    <i>
      <x v="1"/>
    </i>
    <i>
      <x v="2"/>
    </i>
    <i>
      <x v="3"/>
    </i>
    <i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94" name="[oli].[Opportunity.Program__r.LOB__c].&amp;[CBEEM]" cap="CBEEM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3">
    <format dxfId="17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2">
      <pivotArea type="all" dataOnly="0" outline="0" fieldPosition="0"/>
    </format>
    <format dxfId="171">
      <pivotArea outline="0" collapsedLevelsAreSubtotals="1" fieldPosition="0"/>
    </format>
    <format dxfId="170">
      <pivotArea dataOnly="0" labelOnly="1" fieldPosition="0">
        <references count="1">
          <reference field="5" count="0"/>
        </references>
      </pivotArea>
    </format>
    <format dxfId="169">
      <pivotArea dataOnly="0" labelOnly="1" grandRow="1" outline="0" fieldPosition="0"/>
    </format>
    <format dxfId="16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6">
      <pivotArea type="all" dataOnly="0" outline="0" fieldPosition="0"/>
    </format>
    <format dxfId="165">
      <pivotArea outline="0" collapsedLevelsAreSubtotals="1" fieldPosition="0"/>
    </format>
    <format dxfId="164">
      <pivotArea dataOnly="0" labelOnly="1" fieldPosition="0">
        <references count="1">
          <reference field="5" count="0"/>
        </references>
      </pivotArea>
    </format>
    <format dxfId="163">
      <pivotArea dataOnly="0" labelOnly="1" grandRow="1" outline="0" fieldPosition="0"/>
    </format>
    <format dxfId="16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23" cacheId="10" applyNumberFormats="0" applyBorderFormats="0" applyFontFormats="0" applyPatternFormats="0" applyAlignmentFormats="0" applyWidthHeightFormats="1" dataCaption="Values" tag="dab4dfa0-f574-4b5b-af43-4280331005fc" updatedVersion="8" minRefreshableVersion="3" useAutoFormatting="1" itemPrintTitles="1" createdVersion="5" indent="0" showHeaders="0" outline="1" outlineData="1" multipleFieldFilters="0">
  <location ref="B5:M14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9">
    <i>
      <x/>
    </i>
    <i>
      <x v="3"/>
    </i>
    <i>
      <x v="5"/>
    </i>
    <i>
      <x v="1"/>
    </i>
    <i>
      <x v="2"/>
    </i>
    <i>
      <x v="7"/>
    </i>
    <i>
      <x v="6"/>
    </i>
    <i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94" name="[oli].[Opportunity.Program__r.LOB__c].&amp;[BESM]" cap="BESM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3">
    <format dxfId="16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dataOnly="0" labelOnly="1" fieldPosition="0">
        <references count="1">
          <reference field="5" count="0"/>
        </references>
      </pivotArea>
    </format>
    <format dxfId="156">
      <pivotArea dataOnly="0" labelOnly="1" grandRow="1" outline="0" fieldPosition="0"/>
    </format>
    <format dxfId="15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dataOnly="0" labelOnly="1" fieldPosition="0">
        <references count="1">
          <reference field="5" count="0"/>
        </references>
      </pivotArea>
    </format>
    <format dxfId="150">
      <pivotArea dataOnly="0" labelOnly="1" grandRow="1" outline="0" fieldPosition="0"/>
    </format>
    <format dxfId="14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PivotTable23" cacheId="9" applyNumberFormats="0" applyBorderFormats="0" applyFontFormats="0" applyPatternFormats="0" applyAlignmentFormats="0" applyWidthHeightFormats="1" dataCaption="Values" tag="67ed0579-b7ee-4676-beb4-b59c250b4d24" updatedVersion="8" minRefreshableVersion="3" useAutoFormatting="1" itemPrintTitles="1" createdVersion="5" indent="0" showHeaders="0" outline="1" outlineData="1" multipleFieldFilters="0">
  <location ref="B5:M74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69">
    <i>
      <x v="47"/>
    </i>
    <i>
      <x v="16"/>
    </i>
    <i>
      <x v="19"/>
    </i>
    <i>
      <x v="15"/>
    </i>
    <i>
      <x v="48"/>
    </i>
    <i>
      <x v="50"/>
    </i>
    <i>
      <x v="46"/>
    </i>
    <i>
      <x v="62"/>
    </i>
    <i>
      <x v="44"/>
    </i>
    <i>
      <x v="42"/>
    </i>
    <i>
      <x v="30"/>
    </i>
    <i>
      <x v="29"/>
    </i>
    <i>
      <x v="7"/>
    </i>
    <i>
      <x v="54"/>
    </i>
    <i>
      <x v="52"/>
    </i>
    <i>
      <x v="2"/>
    </i>
    <i>
      <x v="32"/>
    </i>
    <i>
      <x v="21"/>
    </i>
    <i>
      <x v="5"/>
    </i>
    <i>
      <x v="36"/>
    </i>
    <i>
      <x v="49"/>
    </i>
    <i>
      <x v="64"/>
    </i>
    <i>
      <x v="57"/>
    </i>
    <i>
      <x v="67"/>
    </i>
    <i>
      <x/>
    </i>
    <i>
      <x v="11"/>
    </i>
    <i>
      <x v="18"/>
    </i>
    <i>
      <x v="34"/>
    </i>
    <i>
      <x v="39"/>
    </i>
    <i>
      <x v="9"/>
    </i>
    <i>
      <x v="45"/>
    </i>
    <i>
      <x v="53"/>
    </i>
    <i>
      <x v="27"/>
    </i>
    <i>
      <x v="65"/>
    </i>
    <i>
      <x v="51"/>
    </i>
    <i>
      <x v="66"/>
    </i>
    <i>
      <x v="13"/>
    </i>
    <i>
      <x v="41"/>
    </i>
    <i>
      <x v="55"/>
    </i>
    <i>
      <x v="3"/>
    </i>
    <i>
      <x v="17"/>
    </i>
    <i>
      <x v="43"/>
    </i>
    <i>
      <x v="33"/>
    </i>
    <i>
      <x v="26"/>
    </i>
    <i>
      <x v="12"/>
    </i>
    <i>
      <x v="4"/>
    </i>
    <i>
      <x v="20"/>
    </i>
    <i>
      <x v="59"/>
    </i>
    <i>
      <x v="58"/>
    </i>
    <i>
      <x v="10"/>
    </i>
    <i>
      <x v="37"/>
    </i>
    <i>
      <x v="8"/>
    </i>
    <i>
      <x v="40"/>
    </i>
    <i>
      <x v="24"/>
    </i>
    <i>
      <x v="1"/>
    </i>
    <i>
      <x v="25"/>
    </i>
    <i>
      <x v="28"/>
    </i>
    <i>
      <x v="35"/>
    </i>
    <i>
      <x v="61"/>
    </i>
    <i>
      <x v="60"/>
    </i>
    <i>
      <x v="38"/>
    </i>
    <i>
      <x v="56"/>
    </i>
    <i>
      <x v="23"/>
    </i>
    <i>
      <x v="14"/>
    </i>
    <i>
      <x v="22"/>
    </i>
    <i>
      <x v="6"/>
    </i>
    <i>
      <x v="63"/>
    </i>
    <i>
      <x v="31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94" name="[oli].[Opportunity.Program__r.LOB__c].&amp;[BHTR]" cap="BHTR"/>
  </pageFields>
  <dataFields count="11">
    <dataField name="Quantity" fld="6" baseField="5" baseItem="10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5">
    <format dxfId="14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4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dataOnly="0" labelOnly="1" fieldPosition="0">
        <references count="1">
          <reference field="5" count="35">
            <x v="2"/>
            <x v="4"/>
            <x v="5"/>
            <x v="7"/>
            <x v="9"/>
            <x v="10"/>
            <x v="12"/>
            <x v="15"/>
            <x v="16"/>
            <x v="18"/>
            <x v="25"/>
            <x v="28"/>
            <x v="29"/>
            <x v="30"/>
            <x v="34"/>
            <x v="42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7"/>
            <x v="60"/>
            <x v="62"/>
            <x v="68"/>
            <x v="69"/>
            <x v="70"/>
            <x v="71"/>
          </reference>
        </references>
      </pivotArea>
    </format>
    <format dxfId="143">
      <pivotArea dataOnly="0" labelOnly="1" fieldPosition="0">
        <references count="1">
          <reference field="5" count="10">
            <x v="6"/>
            <x v="13"/>
            <x v="14"/>
            <x v="19"/>
            <x v="20"/>
            <x v="23"/>
            <x v="31"/>
            <x v="61"/>
            <x v="65"/>
            <x v="67"/>
          </reference>
        </references>
      </pivotArea>
    </format>
    <format dxfId="142">
      <pivotArea dataOnly="0" labelOnly="1" grandRow="1" outline="0" fieldPosition="0"/>
    </format>
    <format dxfId="14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4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fieldPosition="0">
        <references count="1">
          <reference field="5" count="35">
            <x v="2"/>
            <x v="4"/>
            <x v="5"/>
            <x v="7"/>
            <x v="9"/>
            <x v="10"/>
            <x v="12"/>
            <x v="15"/>
            <x v="16"/>
            <x v="18"/>
            <x v="25"/>
            <x v="28"/>
            <x v="29"/>
            <x v="30"/>
            <x v="34"/>
            <x v="42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7"/>
            <x v="60"/>
            <x v="62"/>
            <x v="68"/>
            <x v="69"/>
            <x v="70"/>
            <x v="71"/>
          </reference>
        </references>
      </pivotArea>
    </format>
    <format dxfId="136">
      <pivotArea dataOnly="0" labelOnly="1" fieldPosition="0">
        <references count="1">
          <reference field="5" count="10">
            <x v="6"/>
            <x v="13"/>
            <x v="14"/>
            <x v="19"/>
            <x v="20"/>
            <x v="23"/>
            <x v="31"/>
            <x v="61"/>
            <x v="65"/>
            <x v="67"/>
          </reference>
        </references>
      </pivotArea>
    </format>
    <format dxfId="135">
      <pivotArea dataOnly="0" labelOnly="1" grandRow="1" outline="0" fieldPosition="0"/>
    </format>
    <format dxfId="13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PivotTable21" cacheId="8" applyNumberFormats="0" applyBorderFormats="0" applyFontFormats="0" applyPatternFormats="0" applyAlignmentFormats="0" applyWidthHeightFormats="1" dataCaption="Values" tag="22a08315-4e4c-4f79-a032-941429ed63c6" updatedVersion="8" minRefreshableVersion="3" useAutoFormatting="1" itemPrintTitles="1" createdVersion="5" indent="0" showHeaders="0" outline="1" outlineData="1" multipleFieldFilters="0">
  <location ref="B5:J160" firstHeaderRow="0" firstDataRow="1" firstDataCol="1" rowPageCount="1" colPageCount="1"/>
  <pivotFields count="10"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1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4"/>
  </rowFields>
  <rowItems count="155">
    <i>
      <x v="24"/>
    </i>
    <i>
      <x v="110"/>
    </i>
    <i>
      <x v="73"/>
    </i>
    <i>
      <x v="66"/>
    </i>
    <i>
      <x v="60"/>
    </i>
    <i>
      <x v="98"/>
    </i>
    <i>
      <x v="121"/>
    </i>
    <i>
      <x v="146"/>
    </i>
    <i>
      <x v="19"/>
    </i>
    <i>
      <x v="93"/>
    </i>
    <i>
      <x v="5"/>
    </i>
    <i>
      <x v="111"/>
    </i>
    <i>
      <x v="127"/>
    </i>
    <i>
      <x v="69"/>
    </i>
    <i>
      <x v="87"/>
    </i>
    <i>
      <x v="48"/>
    </i>
    <i>
      <x v="61"/>
    </i>
    <i>
      <x v="22"/>
    </i>
    <i>
      <x v="104"/>
    </i>
    <i>
      <x v="1"/>
    </i>
    <i>
      <x v="105"/>
    </i>
    <i>
      <x v="150"/>
    </i>
    <i>
      <x v="58"/>
    </i>
    <i>
      <x v="103"/>
    </i>
    <i>
      <x v="101"/>
    </i>
    <i>
      <x v="151"/>
    </i>
    <i>
      <x v="32"/>
    </i>
    <i>
      <x v="112"/>
    </i>
    <i>
      <x v="51"/>
    </i>
    <i>
      <x v="134"/>
    </i>
    <i>
      <x v="133"/>
    </i>
    <i>
      <x v="122"/>
    </i>
    <i>
      <x v="114"/>
    </i>
    <i>
      <x v="27"/>
    </i>
    <i>
      <x/>
    </i>
    <i>
      <x v="47"/>
    </i>
    <i>
      <x v="148"/>
    </i>
    <i>
      <x v="92"/>
    </i>
    <i>
      <x v="91"/>
    </i>
    <i>
      <x v="147"/>
    </i>
    <i>
      <x v="40"/>
    </i>
    <i>
      <x v="84"/>
    </i>
    <i>
      <x v="25"/>
    </i>
    <i>
      <x v="118"/>
    </i>
    <i>
      <x v="67"/>
    </i>
    <i>
      <x v="125"/>
    </i>
    <i>
      <x v="63"/>
    </i>
    <i>
      <x v="33"/>
    </i>
    <i>
      <x v="41"/>
    </i>
    <i>
      <x v="113"/>
    </i>
    <i>
      <x v="82"/>
    </i>
    <i>
      <x v="65"/>
    </i>
    <i>
      <x v="90"/>
    </i>
    <i>
      <x v="126"/>
    </i>
    <i>
      <x v="78"/>
    </i>
    <i>
      <x v="26"/>
    </i>
    <i>
      <x v="120"/>
    </i>
    <i>
      <x v="30"/>
    </i>
    <i>
      <x v="59"/>
    </i>
    <i>
      <x v="12"/>
    </i>
    <i>
      <x v="94"/>
    </i>
    <i>
      <x v="56"/>
    </i>
    <i>
      <x v="29"/>
    </i>
    <i>
      <x v="152"/>
    </i>
    <i>
      <x v="107"/>
    </i>
    <i>
      <x v="52"/>
    </i>
    <i>
      <x v="68"/>
    </i>
    <i>
      <x v="106"/>
    </i>
    <i>
      <x v="149"/>
    </i>
    <i>
      <x v="131"/>
    </i>
    <i>
      <x v="119"/>
    </i>
    <i>
      <x v="130"/>
    </i>
    <i>
      <x v="102"/>
    </i>
    <i>
      <x v="55"/>
    </i>
    <i>
      <x v="70"/>
    </i>
    <i>
      <x v="139"/>
    </i>
    <i>
      <x v="13"/>
    </i>
    <i>
      <x v="117"/>
    </i>
    <i>
      <x v="4"/>
    </i>
    <i>
      <x v="42"/>
    </i>
    <i>
      <x v="28"/>
    </i>
    <i>
      <x v="15"/>
    </i>
    <i>
      <x v="50"/>
    </i>
    <i>
      <x v="35"/>
    </i>
    <i>
      <x v="142"/>
    </i>
    <i>
      <x v="71"/>
    </i>
    <i>
      <x v="108"/>
    </i>
    <i>
      <x v="116"/>
    </i>
    <i>
      <x v="80"/>
    </i>
    <i>
      <x v="57"/>
    </i>
    <i>
      <x v="140"/>
    </i>
    <i>
      <x v="62"/>
    </i>
    <i>
      <x v="145"/>
    </i>
    <i>
      <x v="88"/>
    </i>
    <i>
      <x v="36"/>
    </i>
    <i>
      <x v="72"/>
    </i>
    <i>
      <x v="137"/>
    </i>
    <i>
      <x v="95"/>
    </i>
    <i>
      <x v="11"/>
    </i>
    <i>
      <x v="44"/>
    </i>
    <i>
      <x v="10"/>
    </i>
    <i>
      <x v="21"/>
    </i>
    <i>
      <x v="3"/>
    </i>
    <i>
      <x v="115"/>
    </i>
    <i>
      <x v="64"/>
    </i>
    <i>
      <x v="136"/>
    </i>
    <i>
      <x v="144"/>
    </i>
    <i>
      <x v="34"/>
    </i>
    <i>
      <x v="124"/>
    </i>
    <i>
      <x v="37"/>
    </i>
    <i>
      <x v="8"/>
    </i>
    <i>
      <x v="43"/>
    </i>
    <i>
      <x v="14"/>
    </i>
    <i>
      <x v="83"/>
    </i>
    <i>
      <x v="79"/>
    </i>
    <i>
      <x v="86"/>
    </i>
    <i>
      <x v="76"/>
    </i>
    <i>
      <x v="53"/>
    </i>
    <i>
      <x v="89"/>
    </i>
    <i>
      <x v="85"/>
    </i>
    <i>
      <x v="2"/>
    </i>
    <i>
      <x v="23"/>
    </i>
    <i>
      <x v="46"/>
    </i>
    <i>
      <x v="143"/>
    </i>
    <i>
      <x v="9"/>
    </i>
    <i>
      <x v="123"/>
    </i>
    <i>
      <x v="99"/>
    </i>
    <i>
      <x v="135"/>
    </i>
    <i>
      <x v="17"/>
    </i>
    <i>
      <x v="54"/>
    </i>
    <i>
      <x v="153"/>
    </i>
    <i>
      <x v="39"/>
    </i>
    <i>
      <x v="6"/>
    </i>
    <i>
      <x v="20"/>
    </i>
    <i>
      <x v="128"/>
    </i>
    <i>
      <x v="75"/>
    </i>
    <i>
      <x v="109"/>
    </i>
    <i>
      <x v="97"/>
    </i>
    <i>
      <x v="96"/>
    </i>
    <i>
      <x v="132"/>
    </i>
    <i>
      <x v="77"/>
    </i>
    <i>
      <x v="141"/>
    </i>
    <i>
      <x v="18"/>
    </i>
    <i>
      <x v="100"/>
    </i>
    <i>
      <x v="16"/>
    </i>
    <i>
      <x v="74"/>
    </i>
    <i>
      <x v="49"/>
    </i>
    <i>
      <x v="45"/>
    </i>
    <i>
      <x v="31"/>
    </i>
    <i>
      <x v="129"/>
    </i>
    <i>
      <x v="7"/>
    </i>
    <i>
      <x v="138"/>
    </i>
    <i>
      <x v="38"/>
    </i>
    <i>
      <x v="8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hier="96" name="[oli].[Opportunity.Program__r.Sector__c].&amp;[Commercial]" cap="Commercial"/>
  </pageFields>
  <dataFields count="8">
    <dataField name="Program-lvl kW" fld="0" baseField="0" baseItem="0" numFmtId="3"/>
    <dataField name="Program-lvl kW (%)" fld="6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ProgramLevelkW__c]"/>
        </ext>
      </extLst>
    </dataField>
    <dataField name="Program-lvl kWh" fld="1" baseField="0" baseItem="3" numFmtId="3"/>
    <dataField name="Program-lvl kWh (%)" fld="7" showDataAs="percentOfCol" baseField="0" baseItem="1" numFmtId="10">
      <extLst>
        <ext xmlns:x14="http://schemas.microsoft.com/office/spreadsheetml/2009/9/main" uri="{E15A36E0-9728-4e99-A89B-3F7291B0FE68}">
          <x14:dataField sourceField="1" uniqueName="[__Xl2].[Measures].[Sum of ProgramLevelkWh__c]"/>
        </ext>
      </extLst>
    </dataField>
    <dataField name="Program-lvl Lifetime kWh" fld="2" baseField="0" baseItem="3" numFmtId="3"/>
    <dataField name="Program-lvl Lifetime kWh (%)" fld="8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LifetimekWh__c]"/>
        </ext>
      </extLst>
    </dataField>
    <dataField name="Customer-lvl Net TRB" fld="3" baseField="0" baseItem="1" numFmtId="42"/>
    <dataField name="Customer-lvl Net TRB (%)" fld="9" showDataAs="percentOfCol" baseField="0" baseItem="3" numFmtId="10">
      <extLst>
        <ext xmlns:x14="http://schemas.microsoft.com/office/spreadsheetml/2009/9/main" uri="{E15A36E0-9728-4e99-A89B-3F7291B0FE68}">
          <x14:dataField sourceField="3" uniqueName="[__Xl2].[Measures].[Sum of CustomerNetTRB__c]"/>
        </ext>
      </extLst>
    </dataField>
  </dataFields>
  <formats count="17">
    <format dxfId="13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dataOnly="0" labelOnly="1" fieldPosition="0">
        <references count="1">
          <reference field="4" count="34">
            <x v="0"/>
            <x v="1"/>
            <x v="5"/>
            <x v="19"/>
            <x v="22"/>
            <x v="24"/>
            <x v="25"/>
            <x v="32"/>
            <x v="40"/>
            <x v="48"/>
            <x v="52"/>
            <x v="55"/>
            <x v="60"/>
            <x v="61"/>
            <x v="63"/>
            <x v="64"/>
            <x v="66"/>
            <x v="67"/>
            <x v="73"/>
            <x v="76"/>
            <x v="87"/>
            <x v="91"/>
            <x v="93"/>
            <x v="98"/>
            <x v="103"/>
            <x v="104"/>
            <x v="110"/>
            <x v="111"/>
            <x v="121"/>
            <x v="124"/>
            <x v="131"/>
            <x v="146"/>
            <x v="147"/>
            <x v="148"/>
          </reference>
        </references>
      </pivotArea>
    </format>
    <format dxfId="128">
      <pivotArea dataOnly="0" labelOnly="1" fieldPosition="0">
        <references count="1">
          <reference field="4" count="38">
            <x v="3"/>
            <x v="10"/>
            <x v="12"/>
            <x v="16"/>
            <x v="17"/>
            <x v="21"/>
            <x v="26"/>
            <x v="30"/>
            <x v="39"/>
            <x v="47"/>
            <x v="50"/>
            <x v="51"/>
            <x v="53"/>
            <x v="54"/>
            <x v="58"/>
            <x v="68"/>
            <x v="70"/>
            <x v="71"/>
            <x v="77"/>
            <x v="82"/>
            <x v="83"/>
            <x v="84"/>
            <x v="86"/>
            <x v="90"/>
            <x v="101"/>
            <x v="105"/>
            <x v="107"/>
            <x v="115"/>
            <x v="118"/>
            <x v="130"/>
            <x v="133"/>
            <x v="134"/>
            <x v="137"/>
            <x v="145"/>
            <x v="149"/>
            <x v="152"/>
            <x v="154"/>
            <x v="157"/>
          </reference>
        </references>
      </pivotArea>
    </format>
    <format dxfId="127">
      <pivotArea dataOnly="0" labelOnly="1" fieldPosition="0">
        <references count="1">
          <reference field="4" count="25">
            <x v="7"/>
            <x v="13"/>
            <x v="15"/>
            <x v="31"/>
            <x v="35"/>
            <x v="38"/>
            <x v="44"/>
            <x v="69"/>
            <x v="85"/>
            <x v="89"/>
            <x v="95"/>
            <x v="109"/>
            <x v="125"/>
            <x v="128"/>
            <x v="135"/>
            <x v="139"/>
            <x v="140"/>
            <x v="141"/>
            <x v="142"/>
            <x v="153"/>
            <x v="155"/>
            <x v="156"/>
            <x v="158"/>
            <x v="159"/>
            <x v="160"/>
          </reference>
        </references>
      </pivotArea>
    </format>
    <format dxfId="126">
      <pivotArea dataOnly="0" labelOnly="1" grandRow="1" outline="0" fieldPosition="0"/>
    </format>
    <format dxfId="1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dataOnly="0" labelOnly="1" fieldPosition="0">
        <references count="1">
          <reference field="4" count="34">
            <x v="0"/>
            <x v="1"/>
            <x v="5"/>
            <x v="19"/>
            <x v="22"/>
            <x v="24"/>
            <x v="25"/>
            <x v="32"/>
            <x v="40"/>
            <x v="48"/>
            <x v="52"/>
            <x v="55"/>
            <x v="60"/>
            <x v="61"/>
            <x v="63"/>
            <x v="64"/>
            <x v="66"/>
            <x v="67"/>
            <x v="73"/>
            <x v="76"/>
            <x v="87"/>
            <x v="91"/>
            <x v="93"/>
            <x v="98"/>
            <x v="103"/>
            <x v="104"/>
            <x v="110"/>
            <x v="111"/>
            <x v="121"/>
            <x v="124"/>
            <x v="131"/>
            <x v="146"/>
            <x v="147"/>
            <x v="148"/>
          </reference>
        </references>
      </pivotArea>
    </format>
    <format dxfId="120">
      <pivotArea dataOnly="0" labelOnly="1" fieldPosition="0">
        <references count="1">
          <reference field="4" count="38">
            <x v="3"/>
            <x v="10"/>
            <x v="12"/>
            <x v="16"/>
            <x v="17"/>
            <x v="21"/>
            <x v="26"/>
            <x v="30"/>
            <x v="39"/>
            <x v="47"/>
            <x v="50"/>
            <x v="51"/>
            <x v="53"/>
            <x v="54"/>
            <x v="58"/>
            <x v="68"/>
            <x v="70"/>
            <x v="71"/>
            <x v="77"/>
            <x v="82"/>
            <x v="83"/>
            <x v="84"/>
            <x v="86"/>
            <x v="90"/>
            <x v="101"/>
            <x v="105"/>
            <x v="107"/>
            <x v="115"/>
            <x v="118"/>
            <x v="130"/>
            <x v="133"/>
            <x v="134"/>
            <x v="137"/>
            <x v="145"/>
            <x v="149"/>
            <x v="152"/>
            <x v="154"/>
            <x v="157"/>
          </reference>
        </references>
      </pivotArea>
    </format>
    <format dxfId="119">
      <pivotArea dataOnly="0" labelOnly="1" fieldPosition="0">
        <references count="1">
          <reference field="4" count="25">
            <x v="7"/>
            <x v="13"/>
            <x v="15"/>
            <x v="31"/>
            <x v="35"/>
            <x v="38"/>
            <x v="44"/>
            <x v="69"/>
            <x v="85"/>
            <x v="89"/>
            <x v="95"/>
            <x v="109"/>
            <x v="125"/>
            <x v="128"/>
            <x v="135"/>
            <x v="139"/>
            <x v="140"/>
            <x v="141"/>
            <x v="142"/>
            <x v="153"/>
            <x v="155"/>
            <x v="156"/>
            <x v="158"/>
            <x v="159"/>
            <x v="160"/>
          </reference>
        </references>
      </pivotArea>
    </format>
    <format dxfId="118">
      <pivotArea dataOnly="0" labelOnly="1" grandRow="1" outline="0" fieldPosition="0"/>
    </format>
    <format dxfId="11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Hierarchies count="1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9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PivotTable23" cacheId="23" applyNumberFormats="0" applyBorderFormats="0" applyFontFormats="0" applyPatternFormats="0" applyAlignmentFormats="0" applyWidthHeightFormats="1" dataCaption="Values" tag="351ff7c9-4e4d-4731-b16f-83dc7af05eb6" updatedVersion="8" minRefreshableVersion="3" useAutoFormatting="1" itemPrintTitles="1" createdVersion="5" indent="0" showHeaders="0" outline="1" outlineData="1" multipleFieldFilters="0">
  <location ref="B5:N89" firstHeaderRow="0" firstDataRow="1" firstDataCol="1" rowPageCount="1" colPageCount="1"/>
  <pivotFields count="14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84">
    <i>
      <x v="38"/>
    </i>
    <i>
      <x v="75"/>
    </i>
    <i>
      <x v="43"/>
    </i>
    <i>
      <x v="29"/>
    </i>
    <i>
      <x v="62"/>
    </i>
    <i>
      <x v="31"/>
    </i>
    <i>
      <x v="32"/>
    </i>
    <i>
      <x v="25"/>
    </i>
    <i>
      <x v="70"/>
    </i>
    <i>
      <x v="30"/>
    </i>
    <i>
      <x v="78"/>
    </i>
    <i>
      <x v="26"/>
    </i>
    <i>
      <x v="77"/>
    </i>
    <i>
      <x v="7"/>
    </i>
    <i>
      <x v="69"/>
    </i>
    <i>
      <x v="74"/>
    </i>
    <i>
      <x v="64"/>
    </i>
    <i>
      <x v="46"/>
    </i>
    <i>
      <x v="40"/>
    </i>
    <i>
      <x v="9"/>
    </i>
    <i>
      <x v="11"/>
    </i>
    <i>
      <x v="71"/>
    </i>
    <i>
      <x v="13"/>
    </i>
    <i>
      <x v="27"/>
    </i>
    <i>
      <x v="76"/>
    </i>
    <i>
      <x v="10"/>
    </i>
    <i>
      <x v="14"/>
    </i>
    <i>
      <x v="35"/>
    </i>
    <i>
      <x v="68"/>
    </i>
    <i>
      <x v="34"/>
    </i>
    <i>
      <x v="21"/>
    </i>
    <i>
      <x v="36"/>
    </i>
    <i>
      <x v="80"/>
    </i>
    <i>
      <x v="1"/>
    </i>
    <i>
      <x v="47"/>
    </i>
    <i>
      <x v="51"/>
    </i>
    <i>
      <x v="45"/>
    </i>
    <i>
      <x v="8"/>
    </i>
    <i>
      <x v="28"/>
    </i>
    <i>
      <x v="50"/>
    </i>
    <i>
      <x v="67"/>
    </i>
    <i>
      <x v="12"/>
    </i>
    <i>
      <x v="22"/>
    </i>
    <i>
      <x v="24"/>
    </i>
    <i>
      <x v="6"/>
    </i>
    <i>
      <x v="16"/>
    </i>
    <i>
      <x v="72"/>
    </i>
    <i>
      <x v="37"/>
    </i>
    <i>
      <x v="5"/>
    </i>
    <i>
      <x v="19"/>
    </i>
    <i>
      <x v="15"/>
    </i>
    <i>
      <x v="17"/>
    </i>
    <i>
      <x v="73"/>
    </i>
    <i>
      <x v="63"/>
    </i>
    <i>
      <x v="42"/>
    </i>
    <i>
      <x v="66"/>
    </i>
    <i>
      <x v="49"/>
    </i>
    <i>
      <x v="33"/>
    </i>
    <i>
      <x v="4"/>
    </i>
    <i>
      <x v="59"/>
    </i>
    <i>
      <x v="81"/>
    </i>
    <i>
      <x v="57"/>
    </i>
    <i>
      <x v="2"/>
    </i>
    <i>
      <x v="41"/>
    </i>
    <i>
      <x v="39"/>
    </i>
    <i>
      <x v="65"/>
    </i>
    <i>
      <x v="58"/>
    </i>
    <i>
      <x v="60"/>
    </i>
    <i>
      <x v="48"/>
    </i>
    <i>
      <x v="3"/>
    </i>
    <i>
      <x v="55"/>
    </i>
    <i>
      <x v="61"/>
    </i>
    <i>
      <x v="56"/>
    </i>
    <i>
      <x v="18"/>
    </i>
    <i>
      <x v="54"/>
    </i>
    <i>
      <x v="23"/>
    </i>
    <i>
      <x v="79"/>
    </i>
    <i>
      <x/>
    </i>
    <i>
      <x v="52"/>
    </i>
    <i>
      <x v="82"/>
    </i>
    <i>
      <x v="20"/>
    </i>
    <i>
      <x v="53"/>
    </i>
    <i>
      <x v="4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6" hier="94" name="[oli].[Opportunity.Program__r.LOB__c].&amp;[REEM]" cap="REEM"/>
  </pageFields>
  <dataFields count="12">
    <dataField name="Quantity" fld="7" baseField="5" baseItem="22" numFmtId="3"/>
    <dataField name="Individual Lamp Quantity" fld="8" baseField="5" baseItem="75" numFmtId="3"/>
    <dataField name="Incentive Amount" fld="0" baseField="0" baseItem="0" numFmtId="42"/>
    <dataField name="Incentive Amount (%)" fld="9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10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1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2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3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7">
    <format dxfId="11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dataOnly="0" labelOnly="1" fieldPosition="0">
        <references count="1">
          <reference field="5" count="36">
            <x v="2"/>
            <x v="4"/>
            <x v="6"/>
            <x v="7"/>
            <x v="8"/>
            <x v="9"/>
            <x v="10"/>
            <x v="11"/>
            <x v="13"/>
            <x v="14"/>
            <x v="15"/>
            <x v="16"/>
            <x v="22"/>
            <x v="24"/>
            <x v="25"/>
            <x v="27"/>
            <x v="28"/>
            <x v="29"/>
            <x v="30"/>
            <x v="31"/>
            <x v="32"/>
            <x v="34"/>
            <x v="35"/>
            <x v="36"/>
            <x v="38"/>
            <x v="44"/>
            <x v="46"/>
            <x v="50"/>
            <x v="51"/>
            <x v="62"/>
            <x v="67"/>
            <x v="68"/>
            <x v="71"/>
            <x v="76"/>
            <x v="81"/>
            <x v="84"/>
          </reference>
        </references>
      </pivotArea>
    </format>
    <format dxfId="112">
      <pivotArea dataOnly="0" labelOnly="1" fieldPosition="0">
        <references count="1">
          <reference field="5" count="20">
            <x v="0"/>
            <x v="1"/>
            <x v="3"/>
            <x v="12"/>
            <x v="17"/>
            <x v="20"/>
            <x v="23"/>
            <x v="33"/>
            <x v="37"/>
            <x v="39"/>
            <x v="42"/>
            <x v="48"/>
            <x v="54"/>
            <x v="59"/>
            <x v="60"/>
            <x v="65"/>
            <x v="77"/>
            <x v="80"/>
            <x v="82"/>
            <x v="83"/>
          </reference>
        </references>
      </pivotArea>
    </format>
    <format dxfId="111">
      <pivotArea dataOnly="0" labelOnly="1" grandRow="1" outline="0" fieldPosition="0"/>
    </format>
    <format dxfId="11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7">
      <pivotArea dataOnly="0" labelOnly="1" fieldPosition="0">
        <references count="1">
          <reference field="5" count="1">
            <x v="38"/>
          </reference>
        </references>
      </pivotArea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dataOnly="0" labelOnly="1" fieldPosition="0">
        <references count="1">
          <reference field="5" count="36">
            <x v="2"/>
            <x v="4"/>
            <x v="6"/>
            <x v="7"/>
            <x v="8"/>
            <x v="9"/>
            <x v="10"/>
            <x v="11"/>
            <x v="13"/>
            <x v="14"/>
            <x v="15"/>
            <x v="16"/>
            <x v="22"/>
            <x v="24"/>
            <x v="25"/>
            <x v="27"/>
            <x v="28"/>
            <x v="29"/>
            <x v="30"/>
            <x v="31"/>
            <x v="32"/>
            <x v="34"/>
            <x v="35"/>
            <x v="36"/>
            <x v="38"/>
            <x v="44"/>
            <x v="46"/>
            <x v="50"/>
            <x v="51"/>
            <x v="62"/>
            <x v="67"/>
            <x v="68"/>
            <x v="71"/>
            <x v="76"/>
            <x v="81"/>
            <x v="84"/>
          </reference>
        </references>
      </pivotArea>
    </format>
    <format dxfId="103">
      <pivotArea dataOnly="0" labelOnly="1" fieldPosition="0">
        <references count="1">
          <reference field="5" count="20">
            <x v="0"/>
            <x v="1"/>
            <x v="3"/>
            <x v="12"/>
            <x v="17"/>
            <x v="20"/>
            <x v="23"/>
            <x v="33"/>
            <x v="37"/>
            <x v="39"/>
            <x v="42"/>
            <x v="48"/>
            <x v="54"/>
            <x v="59"/>
            <x v="60"/>
            <x v="65"/>
            <x v="77"/>
            <x v="80"/>
            <x v="82"/>
            <x v="83"/>
          </reference>
        </references>
      </pivotArea>
    </format>
    <format dxfId="102">
      <pivotArea dataOnly="0" labelOnly="1" grandRow="1" outline="0" fieldPosition="0"/>
    </format>
    <format dxfId="10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0">
      <pivotArea outline="0" fieldPosition="0">
        <references count="1">
          <reference field="4294967294" count="1">
            <x v="1"/>
          </reference>
        </references>
      </pivotArea>
    </format>
  </formats>
  <pivotHierarchies count="1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Individual Lamp Quantity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0000000}" name="PivotTable23" cacheId="7" applyNumberFormats="0" applyBorderFormats="0" applyFontFormats="0" applyPatternFormats="0" applyAlignmentFormats="0" applyWidthHeightFormats="1" dataCaption="Values" tag="ce9cfbd0-5e4d-455d-bfe6-ec91a010651f" updatedVersion="8" minRefreshableVersion="3" useAutoFormatting="1" itemPrintTitles="1" createdVersion="5" indent="0" showHeaders="0" outline="1" outlineData="1" multipleFieldFilters="0">
  <location ref="B5:M7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2">
    <i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94" name="[oli].[Opportunity.Program__r.LOB__c].&amp;[CREEM]" cap="CREEM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7">
    <format dxfId="9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dataOnly="0" labelOnly="1" fieldPosition="0">
        <references count="1">
          <reference field="5" count="0"/>
        </references>
      </pivotArea>
    </format>
    <format dxfId="95">
      <pivotArea dataOnly="0" labelOnly="1" grandRow="1" outline="0" fieldPosition="0"/>
    </format>
    <format dxfId="9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  <x15:activeTabTopLevelEntity name="[Table3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500-000000000000}" name="PivotTable23" cacheId="6" applyNumberFormats="0" applyBorderFormats="0" applyFontFormats="0" applyPatternFormats="0" applyAlignmentFormats="0" applyWidthHeightFormats="1" dataCaption="Values" tag="0943dba7-3af2-4695-9d70-1f958f8ffab5" updatedVersion="8" minRefreshableVersion="3" useAutoFormatting="1" itemPrintTitles="1" createdVersion="5" indent="0" showHeaders="0" outline="1" outlineData="1" multipleFieldFilters="0">
  <location ref="B5:M11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6">
    <i>
      <x/>
    </i>
    <i>
      <x v="1"/>
    </i>
    <i>
      <x v="2"/>
    </i>
    <i>
      <x v="4"/>
    </i>
    <i>
      <x v="3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94" name="[oli].[Opportunity.Program__r.LOB__c].&amp;[RESM]" cap="RESM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7">
    <format dxfId="9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dataOnly="0" labelOnly="1" fieldPosition="0">
        <references count="1">
          <reference field="5" count="0"/>
        </references>
      </pivotArea>
    </format>
    <format dxfId="88">
      <pivotArea dataOnly="0" labelOnly="1" grandRow="1" outline="0" fieldPosition="0"/>
    </format>
    <format dxfId="8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  <x15:activeTabTopLevelEntity name="[Table3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600-000000000000}" name="PivotTable23" cacheId="5" applyNumberFormats="0" applyBorderFormats="0" applyFontFormats="0" applyPatternFormats="0" applyAlignmentFormats="0" applyWidthHeightFormats="1" dataCaption="Values" tag="c64034b5-83e5-45a7-90be-da0f8d7722e7" updatedVersion="8" minRefreshableVersion="3" useAutoFormatting="1" itemPrintTitles="1" createdVersion="5" indent="0" showHeaders="0" outline="1" outlineData="1" multipleFieldFilters="0">
  <location ref="B5:M64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59">
    <i>
      <x v="9"/>
    </i>
    <i>
      <x v="52"/>
    </i>
    <i>
      <x v="40"/>
    </i>
    <i>
      <x v="41"/>
    </i>
    <i>
      <x v="26"/>
    </i>
    <i>
      <x v="19"/>
    </i>
    <i>
      <x v="42"/>
    </i>
    <i>
      <x v="49"/>
    </i>
    <i>
      <x v="1"/>
    </i>
    <i>
      <x v="2"/>
    </i>
    <i>
      <x v="48"/>
    </i>
    <i>
      <x v="44"/>
    </i>
    <i>
      <x v="50"/>
    </i>
    <i>
      <x v="12"/>
    </i>
    <i>
      <x v="22"/>
    </i>
    <i>
      <x v="43"/>
    </i>
    <i>
      <x v="21"/>
    </i>
    <i>
      <x v="25"/>
    </i>
    <i>
      <x v="15"/>
    </i>
    <i>
      <x v="46"/>
    </i>
    <i>
      <x v="45"/>
    </i>
    <i>
      <x v="10"/>
    </i>
    <i>
      <x v="4"/>
    </i>
    <i>
      <x v="51"/>
    </i>
    <i>
      <x v="53"/>
    </i>
    <i>
      <x v="23"/>
    </i>
    <i>
      <x v="31"/>
    </i>
    <i>
      <x v="5"/>
    </i>
    <i>
      <x v="47"/>
    </i>
    <i>
      <x v="16"/>
    </i>
    <i>
      <x v="56"/>
    </i>
    <i>
      <x v="33"/>
    </i>
    <i>
      <x v="17"/>
    </i>
    <i>
      <x v="27"/>
    </i>
    <i>
      <x v="30"/>
    </i>
    <i>
      <x v="3"/>
    </i>
    <i>
      <x v="13"/>
    </i>
    <i>
      <x v="29"/>
    </i>
    <i>
      <x v="7"/>
    </i>
    <i>
      <x v="6"/>
    </i>
    <i>
      <x v="37"/>
    </i>
    <i>
      <x v="32"/>
    </i>
    <i>
      <x v="8"/>
    </i>
    <i>
      <x v="54"/>
    </i>
    <i>
      <x v="38"/>
    </i>
    <i>
      <x v="24"/>
    </i>
    <i>
      <x v="14"/>
    </i>
    <i>
      <x v="57"/>
    </i>
    <i>
      <x v="55"/>
    </i>
    <i>
      <x v="35"/>
    </i>
    <i>
      <x v="20"/>
    </i>
    <i>
      <x v="34"/>
    </i>
    <i>
      <x v="36"/>
    </i>
    <i>
      <x v="39"/>
    </i>
    <i>
      <x v="28"/>
    </i>
    <i>
      <x/>
    </i>
    <i>
      <x v="11"/>
    </i>
    <i>
      <x v="1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94" name="[oli].[Opportunity.Program__r.LOB__c].&amp;[RHTR]" cap="RHTR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7">
    <format dxfId="8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dataOnly="0" labelOnly="1" fieldPosition="0">
        <references count="1">
          <reference field="5" count="0"/>
        </references>
      </pivotArea>
    </format>
    <format dxfId="81">
      <pivotArea dataOnly="0" labelOnly="1" grandRow="1" outline="0" fieldPosition="0"/>
    </format>
    <format dxfId="8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00000000}" name="PivotTable21" cacheId="4" applyNumberFormats="0" applyBorderFormats="0" applyFontFormats="0" applyPatternFormats="0" applyAlignmentFormats="0" applyWidthHeightFormats="1" dataCaption="Values" tag="7cf5a861-aef2-4074-ba2b-fe6912ebdfa1" updatedVersion="8" minRefreshableVersion="3" useAutoFormatting="1" rowGrandTotals="0" itemPrintTitles="1" createdVersion="5" indent="0" showHeaders="0" outline="1" outlineData="1" multipleFieldFilters="0">
  <location ref="B5:B43" firstHeaderRow="0" firstDataRow="0" firstDataCol="1" rowPageCount="1" colPageCount="1"/>
  <pivotFields count="2">
    <pivotField axis="axisRow" allDrilled="1" showAll="0" sortType="ascending" defaultAttributeDrillState="1">
      <items count="43">
        <item s="1" x="0"/>
        <item s="1" x="1"/>
        <item s="1" x="2"/>
        <item s="1" x="3"/>
        <item s="1" x="4"/>
        <item s="1" x="5"/>
        <item s="1" x="6"/>
        <item s="1" x="7"/>
        <item s="1" x="41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39"/>
        <item s="1" x="25"/>
        <item s="1" x="40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pageFields count="1">
    <pageField fld="1" hier="96" name="[oli].[Opportunity.Program__r.Sector__c].&amp;[Residential]" cap="Residential"/>
  </pageFields>
  <formats count="1">
    <format dxfId="78">
      <pivotArea dataOnly="0" labelOnly="1" fieldPosition="0">
        <references count="1">
          <reference field="0" count="0"/>
        </references>
      </pivotArea>
    </format>
  </formats>
  <pivotHierarchies count="1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175" level="1">
        <member name="[oli].[Opportunity.EnergyAlly__r.Name].&amp;[21st Century Lighting]"/>
        <member name=""/>
        <member name=""/>
        <member name=""/>
        <member name=""/>
        <member name=""/>
        <member name="[oli].[Opportunity.EnergyAlly__r.Name].&amp;[AESolutions]"/>
        <member name=""/>
        <member name=""/>
        <member name=""/>
        <member name=""/>
        <member name=""/>
        <member name=""/>
        <member name=""/>
        <member name="[oli].[Opportunity.EnergyAlly__r.Name].&amp;[Alaka'i Mechanical Corporation]"/>
        <member name=""/>
        <member name=""/>
        <member name="[oli].[Opportunity.EnergyAlly__r.Name].&amp;[Alpha Electric Supply]"/>
        <member name="[oli].[Opportunity.EnergyAlly__r.Name].&amp;[AMCO Glass Tinting &amp; Designer Glass]"/>
        <member name="[oli].[Opportunity.EnergyAlly__r.Name].&amp;[Ameresco Inc.]"/>
        <member name=""/>
        <member name=""/>
        <member name=""/>
        <member name=""/>
        <member name=""/>
        <member name="[oli].[Opportunity.EnergyAlly__r.Name].&amp;[Applicant]"/>
        <member name=""/>
        <member name=""/>
        <member name="[oli].[Opportunity.EnergyAlly__r.Name].&amp;[Big Island Electric, Inc.]"/>
        <member name=""/>
        <member name="[oli].[Opportunity.EnergyAlly__r.Name].&amp;[Bulbs.com]"/>
        <member name=""/>
        <member name=""/>
        <member name="[oli].[Opportunity.EnergyAlly__r.Name].&amp;[Carbon Lighthouse]"/>
        <member name=""/>
        <member name=""/>
        <member name=""/>
        <member name=""/>
        <member name="[oli].[Opportunity.EnergyAlly__r.Name].&amp;[Cornerstone Air Conditioning, Inc.]"/>
        <member name="[oli].[Opportunity.EnergyAlly__r.Name].&amp;[Correa Electric, LLC]"/>
        <member name=""/>
        <member name=""/>
        <member name="[oli].[Opportunity.EnergyAlly__r.Name].&amp;[Dalkia Energy Solutions]"/>
        <member name="[oli].[Opportunity.EnergyAlly__r.Name].&amp;[Dial Electric Supply Company]"/>
        <member name="[oli].[Opportunity.EnergyAlly__r.Name].&amp;[Doonwood Engineering, Inc]"/>
        <member name="[oli].[Opportunity.EnergyAlly__r.Name].&amp;[Doonwood Engineering, Inc.]"/>
        <member name="[oli].[Opportunity.EnergyAlly__r.Name].&amp;[Dorvin D. Leis Co., Inc]"/>
        <member name=""/>
        <member name="[oli].[Opportunity.EnergyAlly__r.Name].&amp;[Dwayne Matsumoto LLC]"/>
        <member name="[oli].[Opportunity.EnergyAlly__r.Name].&amp;[DWE, INC]"/>
        <member name=""/>
        <member name="[oli].[Opportunity.EnergyAlly__r.Name].&amp;[Economy Plumbing &amp; Air Conditioning]"/>
        <member name=""/>
        <member name=""/>
        <member name=""/>
        <member name="[oli].[Opportunity.EnergyAlly__r.Name].&amp;[Energy Advisors]"/>
        <member name=""/>
        <member name="[oli].[Opportunity.EnergyAlly__r.Name].&amp;[Energy Management Consulting &amp; Construction, LLC (EMCC)]"/>
        <member name="[oli].[Opportunity.EnergyAlly__r.Name].&amp;[Energy Optimization Services]"/>
        <member name=""/>
        <member name=""/>
        <member name=""/>
        <member name=""/>
        <member name=""/>
        <member name="[oli].[Opportunity.EnergyAlly__r.Name].&amp;[Fukunaga Electrical, Inc]"/>
        <member name=""/>
        <member name="[oli].[Opportunity.EnergyAlly__r.Name].&amp;[Gexpro]"/>
        <member name=""/>
        <member name="[oli].[Opportunity.EnergyAlly__r.Name].&amp;[Grainger Industrial Supply]"/>
        <member name="[oli].[Opportunity.EnergyAlly__r.Name].&amp;[Graybar Electric Co.]"/>
        <member name="[oli].[Opportunity.EnergyAlly__r.Name].&amp;[Green Synergy Inc.]"/>
        <member name="[oli].[Opportunity.EnergyAlly__r.Name].&amp;[GridPoint, Inc.]"/>
        <member name=""/>
        <member name=""/>
        <member name=""/>
        <member name="[oli].[Opportunity.EnergyAlly__r.Name].&amp;[Hawaii Electrical Solutions, LLC]"/>
        <member name="[oli].[Opportunity.EnergyAlly__r.Name].&amp;[Hawaii Energy Systems, LLC]"/>
        <member name="[oli].[Opportunity.EnergyAlly__r.Name].&amp;[Hawaii Pacific Solar]"/>
        <member name=""/>
        <member name="[oli].[Opportunity.EnergyAlly__r.Name].&amp;[Hawaii Sheetmetal &amp; Mechanical, Inc]"/>
        <member name=""/>
        <member name=""/>
        <member name=""/>
        <member name="[oli].[Opportunity.EnergyAlly__r.Name].&amp;[HDSupply Facilities Maintenance]"/>
        <member name="[oli].[Opportunity.EnergyAlly__r.Name].&amp;[Heide &amp; Cook, Ltd.]"/>
        <member name="[oli].[Opportunity.EnergyAlly__r.Name].&amp;[Henriques Electric]"/>
        <member name=""/>
        <member name=""/>
        <member name="[oli].[Opportunity.EnergyAlly__r.Name].&amp;[HINOKAWA ELECTRIC LLC]"/>
        <member name=""/>
        <member name=""/>
        <member name=""/>
        <member name=""/>
        <member name="[oli].[Opportunity.EnergyAlly__r.Name].&amp;[Illuminage Group LLC]"/>
        <member name=""/>
        <member name=""/>
        <member name="[oli].[Opportunity.EnergyAlly__r.Name].&amp;[Isemoto Contracting Company]"/>
        <member name="[oli].[Opportunity.EnergyAlly__r.Name].&amp;[Island Lighting Co., Inc.]"/>
        <member name=""/>
        <member name=""/>
        <member name=""/>
        <member name="[oli].[Opportunity.EnergyAlly__r.Name].&amp;[Johnson Controls]"/>
        <member name=""/>
        <member name=""/>
        <member name=""/>
        <member name=""/>
        <member name=""/>
        <member name="[oli].[Opportunity.EnergyAlly__r.Name].&amp;[Koo Electric Service]"/>
        <member name="[oli].[Opportunity.EnergyAlly__r.Name].&amp;[LED Hawaii]"/>
        <member name=""/>
        <member name=""/>
        <member name=""/>
        <member name="[oli].[Opportunity.EnergyAlly__r.Name].&amp;[Leidos Engineering, LLC]"/>
        <member name="[oli].[Opportunity.EnergyAlly__r.Name].&amp;[Light Bulbs Plus LLC]"/>
        <member name="[oli].[Opportunity.EnergyAlly__r.Name].&amp;[LIGHTING UNLIMITED]"/>
        <member name=""/>
        <member name=""/>
        <member name="[oli].[Opportunity.EnergyAlly__r.Name].&amp;[Masters Mechanical Air Conditioning, LLC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oli].[Opportunity.EnergyAlly__r.Name].&amp;[Pacific Refrigeration &amp; Market Equipment, Inc]"/>
        <member name="[oli].[Opportunity.EnergyAlly__r.Name].&amp;[Pangilinan Electric LLC]"/>
        <member name=""/>
        <member name="[oli].[Opportunity.EnergyAlly__r.Name].&amp;[Pioneer Electric]"/>
        <member name=""/>
        <member name=""/>
        <member name=""/>
        <member name=""/>
        <member name=""/>
        <member name=""/>
        <member name=""/>
        <member name="[oli].[Opportunity.EnergyAlly__r.Name].&amp;[Read Lighting, Inc.]"/>
        <member name=""/>
        <member name=""/>
        <member name=""/>
        <member name="[oli].[Opportunity.EnergyAlly__r.Name].&amp;[RHA Energy Partners, LLC.]"/>
        <member name="[oli].[Opportunity.EnergyAlly__r.Name].&amp;[Rising Sun Solar]"/>
        <member name="[oli].[Opportunity.EnergyAlly__r.Name].&amp;[RM A/C Services]"/>
        <member name=""/>
        <member name=""/>
        <member name=""/>
        <member name="[oli].[Opportunity.EnergyAlly__r.Name].&amp;[S&amp;M Sakamoto Inc.]"/>
        <member name=""/>
        <member name=""/>
        <member name=""/>
        <member name=""/>
        <member name=""/>
        <member name=""/>
        <member name=""/>
        <member name=""/>
        <member name=""/>
        <member name="[oli].[Opportunity.EnergyAlly__r.Name].&amp;[Sturdevant Refrigeration  &amp; Air]"/>
        <member name="[oli].[Opportunity.EnergyAlly__r.Name].&amp;[Team Going Green]"/>
        <member name=""/>
        <member name=""/>
        <member name=""/>
        <member name="[oli].[Opportunity.EnergyAlly__r.Name].&amp;[The Light Bulb Source]"/>
        <member name="[oli].[Opportunity.EnergyAlly__r.Name].&amp;[The Power Connection INC]"/>
        <member name="[oli].[Opportunity.EnergyAlly__r.Name].&amp;[Trane Commercial Systems]"/>
        <member name=""/>
        <member name="[oli].[Opportunity.EnergyAlly__r.Name].&amp;[VALLEY ISLE LIGHTING]"/>
        <member name=""/>
        <member name="[oli].[Opportunity.EnergyAlly__r.Name].&amp;[Walter's Electric Inc.]"/>
        <member name="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PivotTable1" cacheId="3" applyNumberFormats="0" applyBorderFormats="0" applyFontFormats="0" applyPatternFormats="0" applyAlignmentFormats="0" applyWidthHeightFormats="1" dataCaption="Values" tag="d1d2ca83-f3c2-444e-8340-d7e403abda5b" updatedVersion="8" minRefreshableVersion="3" showDrill="0" useAutoFormatting="1" itemPrintTitles="1" createdVersion="5" indent="0" showHeaders="0" outline="1" outlineData="1" multipleFieldFilters="0">
  <location ref="B5:Q10" firstHeaderRow="0" firstDataRow="1" firstDataCol="1" rowPageCount="1" colPageCount="1"/>
  <pivotFields count="17">
    <pivotField axis="axisRow" allDrilled="1" showAll="0" defaultAttributeDrillState="1">
      <items count="5">
        <item x="3"/>
        <item x="1"/>
        <item x="0"/>
        <item x="2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1">
    <pageField fld="2" hier="95" name="[oli].[Opportunity.Program__r.Name].&amp;[2021 - BHTR - Energy Advantage]" cap="2021 - BHTR - Energy Advantage"/>
  </pageFields>
  <dataFields count="15">
    <dataField name="# of Rebates" fld="1" subtotal="count" baseField="1" baseItem="5"/>
    <dataField name="Incentive Amount" fld="3" baseField="1" baseItem="5" numFmtId="42"/>
    <dataField name="Incentive Amount (%)" fld="10" showDataAs="percentOfCol" baseField="1" baseItem="4" numFmtId="10">
      <extLst>
        <ext xmlns:x14="http://schemas.microsoft.com/office/spreadsheetml/2009/9/main" uri="{E15A36E0-9728-4e99-A89B-3F7291B0FE68}">
          <x14:dataField sourceField="3" uniqueName="[__Xl2].[Measures].[Sum of CalculatedIncentiveAmount__c]"/>
        </ext>
      </extLst>
    </dataField>
    <dataField name="Program-lvl kW" fld="4" baseField="1" baseItem="4" numFmtId="3"/>
    <dataField name="Program-lvl kW (%)" fld="11" showDataAs="percentOfCol" baseField="1" baseItem="2" numFmtId="10">
      <extLst>
        <ext xmlns:x14="http://schemas.microsoft.com/office/spreadsheetml/2009/9/main" uri="{E15A36E0-9728-4e99-A89B-3F7291B0FE68}">
          <x14:dataField sourceField="4" uniqueName="[__Xl2].[Measures].[Sum of ProgramLevelkW__c]"/>
        </ext>
      </extLst>
    </dataField>
    <dataField name="Program-lvl kWh" fld="5" baseField="1" baseItem="7" numFmtId="3"/>
    <dataField name="Program-lvl kWh (%)" fld="12" showDataAs="percentOfCol" baseField="1" baseItem="6" numFmtId="10">
      <extLst>
        <ext xmlns:x14="http://schemas.microsoft.com/office/spreadsheetml/2009/9/main" uri="{E15A36E0-9728-4e99-A89B-3F7291B0FE68}">
          <x14:dataField sourceField="5" uniqueName="[__Xl2].[Measures].[Sum of ProgramLevelkWh__c]"/>
        </ext>
      </extLst>
    </dataField>
    <dataField name="Program-lvl Lifetime kWh" fld="6" baseField="1" baseItem="4" numFmtId="3"/>
    <dataField name="Program-lvl Lifetime kWh (%)" fld="13" showDataAs="percentOfCol" baseField="1" baseItem="4" numFmtId="10">
      <extLst>
        <ext xmlns:x14="http://schemas.microsoft.com/office/spreadsheetml/2009/9/main" uri="{E15A36E0-9728-4e99-A89B-3F7291B0FE68}">
          <x14:dataField sourceField="6" uniqueName="[__Xl2].[Measures].[Sum of ProgramLevelLifetimekWh__c]"/>
        </ext>
      </extLst>
    </dataField>
    <dataField name="Customer-lvl Net TRB" fld="7" baseField="1" baseItem="10" numFmtId="42"/>
    <dataField name="Customer-lvl Net TRB (%)" fld="14" showDataAs="percentOfCol" baseField="1" baseItem="2" numFmtId="10">
      <extLst>
        <ext xmlns:x14="http://schemas.microsoft.com/office/spreadsheetml/2009/9/main" uri="{E15A36E0-9728-4e99-A89B-3F7291B0FE68}">
          <x14:dataField sourceField="7" uniqueName="[__Xl2].[Measures].[Sum of CustomerNetTRB__c]"/>
        </ext>
      </extLst>
    </dataField>
    <dataField name="Customer Annual Bill Savings" fld="8" baseField="0" baseItem="0" numFmtId="42"/>
    <dataField name="Customer Annual Bill Savings (%)" fld="15" showDataAs="percentOfCol" baseField="1" baseItem="12" numFmtId="10">
      <extLst>
        <ext xmlns:x14="http://schemas.microsoft.com/office/spreadsheetml/2009/9/main" uri="{E15A36E0-9728-4e99-A89B-3F7291B0FE68}">
          <x14:dataField sourceField="8" uniqueName="[__Xl2].[Measures].[Sum of CustomerTotalAnnualBillSavings__c]"/>
        </ext>
      </extLst>
    </dataField>
    <dataField name="Customer Lifetime Bill Savings" fld="9" baseField="1" baseItem="12" numFmtId="42"/>
    <dataField name="Customer Lifetime Bill Savings (%)" fld="16" showDataAs="percentOfCol" baseField="1" baseItem="12" numFmtId="10">
      <extLst>
        <ext xmlns:x14="http://schemas.microsoft.com/office/spreadsheetml/2009/9/main" uri="{E15A36E0-9728-4e99-A89B-3F7291B0FE68}">
          <x14:dataField sourceField="9" uniqueName="[__Xl2].[Measures].[Sum of CustomerTotalLifetimeBillSavings__c]"/>
        </ext>
      </extLst>
    </dataField>
  </dataFields>
  <formats count="12">
    <format dxfId="7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dataOnly="0" labelOnly="1" fieldPosition="0">
        <references count="1">
          <reference field="0" count="0"/>
        </references>
      </pivotArea>
    </format>
    <format dxfId="72">
      <pivotArea dataOnly="0" labelOnly="1" grandRow="1" outline="0" fieldPosition="0"/>
    </format>
    <format dxfId="7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69">
      <pivotArea outline="0" fieldPosition="0">
        <references count="1">
          <reference field="4294967294" count="1">
            <x v="11"/>
          </reference>
        </references>
      </pivotArea>
    </format>
    <format dxfId="68">
      <pivotArea outline="0" fieldPosition="0">
        <references count="1">
          <reference field="4294967294" count="1">
            <x v="12"/>
          </reference>
        </references>
      </pivotArea>
    </format>
    <format dxfId="67">
      <pivotArea outline="0" fieldPosition="0">
        <references count="1">
          <reference field="4294967294" count="1">
            <x v="13"/>
          </reference>
        </references>
      </pivotArea>
    </format>
    <format dxfId="66">
      <pivotArea outline="0" fieldPosition="0">
        <references count="1">
          <reference field="4294967294" count="1">
            <x v="14"/>
          </reference>
        </references>
      </pivotArea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ustomer Annual Bill Savings (%)"/>
    <pivotHierarchy dragToData="1" caption="Customer Lifetime Bill Savings (%)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9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DF6160-B8F6-4207-8310-AF16E55CC9C0}" name="PivotTable1" cacheId="2" applyNumberFormats="0" applyBorderFormats="0" applyFontFormats="0" applyPatternFormats="0" applyAlignmentFormats="0" applyWidthHeightFormats="1" dataCaption="Values" tag="d1d2ca83-f3c2-444e-8340-d7e403abda5b" updatedVersion="8" minRefreshableVersion="3" showDrill="0" useAutoFormatting="1" itemPrintTitles="1" createdVersion="5" indent="0" showHeaders="0" outline="1" outlineData="1" multipleFieldFilters="0">
  <location ref="B15:C20" firstHeaderRow="1" firstDataRow="1" firstDataCol="1" rowPageCount="2" colPageCount="1"/>
  <pivotFields count="4">
    <pivotField axis="axisRow" allDrilled="1" showAll="0" defaultAttributeDrillState="1">
      <items count="5">
        <item x="3"/>
        <item x="1"/>
        <item x="0"/>
        <item x="2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2">
    <pageField fld="3" hier="97" name="[oli].[Opportunity.SpecialOfferings__c].&amp;[Energy Relief Grant Received;Energy Relief Grant Applied]" cap="Energy Relief Grant Received;Energy Relief Grant Applied"/>
    <pageField fld="2" hier="22" name="[oli].[EquipmentType__c].&amp;[Energy Recovery Grant]" cap="Energy Recovery Grant"/>
  </pageFields>
  <dataFields count="1">
    <dataField name="# of Rebates" fld="1" subtotal="count" baseField="1" baseItem="5"/>
  </dataFields>
  <formats count="8"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Hierarchies count="1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oli].[EquipmentType__c].&amp;[Energy Recovery Grant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oli].[Opportunity.SpecialOfferings__c].&amp;[Energy Relief Grant Received;Energy Relief Grant Applied]"/>
        <member name="[oli].[Opportunity.SpecialOfferings__c].&amp;[EmPOWER;Energy Relief Grant Received;Energy Relief Grant Applied]"/>
        <member name="[oli].[Opportunity.SpecialOfferings__c].&amp;[Restaurant Bonus;Energy Relief Grant Received;Energy Relief Grant Applied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ustomer Annual Bill Savings (%)"/>
    <pivotHierarchy dragToData="1" caption="Customer Lifetime Bill Savings (%)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46F658-14E3-4136-B96D-289FD448EF6C}" name="PivotTable2" cacheId="1" applyNumberFormats="0" applyBorderFormats="0" applyFontFormats="0" applyPatternFormats="0" applyAlignmentFormats="0" applyWidthHeightFormats="1" dataCaption="Values" tag="d1d2ca83-f3c2-444e-8340-d7e403abda5b" updatedVersion="8" minRefreshableVersion="3" showDrill="0" useAutoFormatting="1" itemPrintTitles="1" createdVersion="5" indent="0" showHeaders="0" outline="1" outlineData="1" multipleFieldFilters="0">
  <location ref="B24:P29" firstHeaderRow="0" firstDataRow="1" firstDataCol="1" rowPageCount="1" colPageCount="1"/>
  <pivotFields count="17">
    <pivotField axis="axisRow" allDrilled="1" showAll="0" defaultAttributeDrillState="1">
      <items count="5">
        <item x="3"/>
        <item x="1"/>
        <item x="0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llDrilled="1" showAll="0" dataSourceSort="1" defaultAttributeDrillState="1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9" hier="97" name="[oli].[Opportunity.SpecialOfferings__c].&amp;[Energy Relief Grant Received;Energy Relief Grant Applied]" cap="Energy Relief Grant Received;Energy Relief Grant Applied"/>
  </pageFields>
  <dataFields count="14">
    <dataField name="Incentive Amount" fld="1" baseField="0" baseItem="0" numFmtId="42"/>
    <dataField name="Incentive Amount (%)" fld="10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CalculatedIncentiveAmount__c]"/>
        </ext>
      </extLst>
    </dataField>
    <dataField name="Program-lvl kW" fld="2" baseField="0" baseItem="0" numFmtId="3"/>
    <dataField name="Program-lvl kW (%)" fld="11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ProgramLevelkW__c]"/>
        </ext>
      </extLst>
    </dataField>
    <dataField name="Program-lvl kWh" fld="3" baseField="0" baseItem="0" numFmtId="3"/>
    <dataField name="Program-lvl kWh (%)" fld="12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ProgramLevelkWh__c]"/>
        </ext>
      </extLst>
    </dataField>
    <dataField name="Program-lvl Lifetime kWh" fld="4" baseField="0" baseItem="0" numFmtId="3"/>
    <dataField name="Program-lvl Lifetime kWh (%)" fld="13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ProgramLevelLifetimekWh__c]"/>
        </ext>
      </extLst>
    </dataField>
    <dataField name="Customer-lvl Net TRB" fld="5" baseField="0" baseItem="0" numFmtId="42"/>
    <dataField name="Customer-lvl Net TRB (%)" fld="14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CustomerNetTRB__c]"/>
        </ext>
      </extLst>
    </dataField>
    <dataField name="Customer Annual Bill Savings" fld="6" baseField="0" baseItem="0" numFmtId="42"/>
    <dataField name="Customer Annual Bill Savings (%)" fld="15" showDataAs="percentOfCol" baseField="0" baseItem="0" numFmtId="10">
      <extLst>
        <ext xmlns:x14="http://schemas.microsoft.com/office/spreadsheetml/2009/9/main" uri="{E15A36E0-9728-4e99-A89B-3F7291B0FE68}">
          <x14:dataField sourceField="6" uniqueName="[__Xl2].[Measures].[Sum of CustomerTotalAnnualBillSavings__c]"/>
        </ext>
      </extLst>
    </dataField>
    <dataField name="Customer Lifetime Bill Savings" fld="7" baseField="0" baseItem="0" numFmtId="42"/>
    <dataField name="Customer Lifetime Bill Savings (%)" fld="16" showDataAs="percentOfCol" baseField="0" baseItem="0" numFmtId="10">
      <extLst>
        <ext xmlns:x14="http://schemas.microsoft.com/office/spreadsheetml/2009/9/main" uri="{E15A36E0-9728-4e99-A89B-3F7291B0FE68}">
          <x14:dataField sourceField="7" uniqueName="[__Xl2].[Measures].[Sum of CustomerTotalLifetimeBillSavings__c]"/>
        </ext>
      </extLst>
    </dataField>
  </dataFields>
  <formats count="11">
    <format dxfId="6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dataOnly="0" labelOnly="1" fieldPosition="0">
        <references count="1">
          <reference field="0" count="0"/>
        </references>
      </pivotArea>
    </format>
    <format dxfId="60">
      <pivotArea dataOnly="0" labelOnly="1" grandRow="1" outline="0" fieldPosition="0"/>
    </format>
    <format dxfId="5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8">
      <pivotArea outline="0" fieldPosition="0">
        <references count="1">
          <reference field="4294967294" count="1">
            <x v="10"/>
          </reference>
        </references>
      </pivotArea>
    </format>
    <format dxfId="57">
      <pivotArea outline="0" fieldPosition="0">
        <references count="1">
          <reference field="4294967294" count="1">
            <x v="11"/>
          </reference>
        </references>
      </pivotArea>
    </format>
    <format dxfId="56">
      <pivotArea outline="0" fieldPosition="0">
        <references count="1">
          <reference field="4294967294" count="1">
            <x v="12"/>
          </reference>
        </references>
      </pivotArea>
    </format>
    <format dxfId="55">
      <pivotArea outline="0" fieldPosition="0">
        <references count="1">
          <reference field="4294967294" count="1">
            <x v="13"/>
          </reference>
        </references>
      </pivotArea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oli].[EquipmentType__c].&amp;[Energy Study Grant]"/>
        <member name="[oli].[EquipmentType__c].&amp;[Energy Recovery Grant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oli].[Opportunity.SpecialOfferings__c].&amp;[Energy Relief Grant Received;Energy Relief Grant Applied]"/>
        <member name="[oli].[Opportunity.SpecialOfferings__c].&amp;[EmPOWER;Energy Relief Grant Received;Energy Relief Grant Applied]"/>
        <member name="[oli].[Opportunity.SpecialOfferings__c].&amp;[Restaurant Bonus;Energy Relief Grant Received;Energy Relief Grant Applied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ustomer Annual Bill Savings (%)"/>
    <pivotHierarchy dragToData="1" caption="Customer Lifetime Bill Savings (%)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9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0.xml"/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3.xml"/><Relationship Id="rId2" Type="http://schemas.openxmlformats.org/officeDocument/2006/relationships/pivotTable" Target="../pivotTables/pivotTable22.xml"/><Relationship Id="rId1" Type="http://schemas.openxmlformats.org/officeDocument/2006/relationships/pivotTable" Target="../pivotTables/pivotTable21.x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2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2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2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2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2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3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ivotTable" Target="../pivotTables/pivotTable3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ivotTable" Target="../pivotTables/pivotTable3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ivotTable" Target="../pivotTables/pivotTable3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ivotTable" Target="../pivotTables/pivotTable3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ivotTable" Target="../pivotTables/pivotTable36.xml"/><Relationship Id="rId1" Type="http://schemas.openxmlformats.org/officeDocument/2006/relationships/pivotTable" Target="../pivotTables/pivotTable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7"/>
  <sheetViews>
    <sheetView showGridLines="0" tabSelected="1" zoomScale="85" zoomScaleNormal="85" workbookViewId="0"/>
  </sheetViews>
  <sheetFormatPr defaultColWidth="8.85546875" defaultRowHeight="15" x14ac:dyDescent="0.25"/>
  <cols>
    <col min="1" max="1" width="4" style="18" customWidth="1"/>
    <col min="2" max="2" width="22.28515625" style="24" bestFit="1" customWidth="1"/>
    <col min="3" max="3" width="56.28515625" style="18" bestFit="1" customWidth="1"/>
    <col min="4" max="4" width="114.7109375" style="18" customWidth="1"/>
    <col min="5" max="16384" width="8.85546875" style="18"/>
  </cols>
  <sheetData>
    <row r="2" spans="2:4" x14ac:dyDescent="0.25">
      <c r="B2" s="19" t="s">
        <v>302</v>
      </c>
      <c r="C2" s="20" t="s">
        <v>303</v>
      </c>
      <c r="D2" s="20" t="s">
        <v>304</v>
      </c>
    </row>
    <row r="3" spans="2:4" x14ac:dyDescent="0.25">
      <c r="B3" s="21">
        <v>1</v>
      </c>
      <c r="C3" s="28" t="str">
        <f>'1'!A1</f>
        <v>Customer Level Bill &amp; Energy Savings by Rate Schedule &amp; Island</v>
      </c>
      <c r="D3" s="22" t="s">
        <v>306</v>
      </c>
    </row>
    <row r="4" spans="2:4" x14ac:dyDescent="0.25">
      <c r="B4" s="16">
        <v>2</v>
      </c>
      <c r="C4" s="31" t="str">
        <f>'2'!A1</f>
        <v>Key Metrics by Program - Program Level</v>
      </c>
      <c r="D4" s="17" t="s">
        <v>308</v>
      </c>
    </row>
    <row r="5" spans="2:4" x14ac:dyDescent="0.25">
      <c r="B5" s="16">
        <v>3</v>
      </c>
      <c r="C5" s="31" t="str">
        <f>'3'!A1</f>
        <v>Key Metrics by Program - Customer Level</v>
      </c>
      <c r="D5" s="17" t="s">
        <v>310</v>
      </c>
    </row>
    <row r="6" spans="2:4" x14ac:dyDescent="0.25">
      <c r="B6" s="16">
        <v>4</v>
      </c>
      <c r="C6" s="31" t="str">
        <f>'4'!A1</f>
        <v>Key Metrics by Program - System Level</v>
      </c>
      <c r="D6" s="17" t="s">
        <v>312</v>
      </c>
    </row>
    <row r="7" spans="2:4" x14ac:dyDescent="0.25">
      <c r="B7" s="16">
        <v>5</v>
      </c>
      <c r="C7" s="31" t="str">
        <f>'5'!A1</f>
        <v>Key Metrics by Reporting Category</v>
      </c>
      <c r="D7" s="23" t="s">
        <v>351</v>
      </c>
    </row>
    <row r="8" spans="2:4" x14ac:dyDescent="0.25">
      <c r="B8" s="16">
        <v>6</v>
      </c>
      <c r="C8" s="31" t="str">
        <f>'6'!A1</f>
        <v>Energy &amp; Demand savings by Island - All Levels</v>
      </c>
      <c r="D8" s="17" t="s">
        <v>315</v>
      </c>
    </row>
    <row r="9" spans="2:4" x14ac:dyDescent="0.25">
      <c r="B9" s="16">
        <v>7</v>
      </c>
      <c r="C9" s="31" t="str">
        <f>'7'!A1</f>
        <v>Energy &amp; Demand savings by Program - All Levels</v>
      </c>
      <c r="D9" s="17" t="s">
        <v>317</v>
      </c>
    </row>
    <row r="10" spans="2:4" x14ac:dyDescent="0.25">
      <c r="B10" s="16">
        <v>8</v>
      </c>
      <c r="C10" s="31" t="str">
        <f>'8'!A1</f>
        <v>Energy savings by Island &amp; Program</v>
      </c>
      <c r="D10" s="17" t="s">
        <v>319</v>
      </c>
    </row>
    <row r="11" spans="2:4" x14ac:dyDescent="0.25">
      <c r="B11" s="16">
        <v>9</v>
      </c>
      <c r="C11" s="31" t="str">
        <f>'9'!A1</f>
        <v>Incentives by Island &amp; Program</v>
      </c>
      <c r="D11" s="17" t="s">
        <v>321</v>
      </c>
    </row>
    <row r="12" spans="2:4" x14ac:dyDescent="0.25">
      <c r="B12" s="16">
        <v>10</v>
      </c>
      <c r="C12" s="31" t="str">
        <f>'10'!A1</f>
        <v>Incentives by Rate Schedule &amp; Island</v>
      </c>
      <c r="D12" s="17" t="s">
        <v>323</v>
      </c>
    </row>
    <row r="13" spans="2:4" x14ac:dyDescent="0.25">
      <c r="B13" s="16">
        <v>11</v>
      </c>
      <c r="C13" s="31" t="str">
        <f>'11'!A1</f>
        <v>Program Level Savings by Rate Schedule &amp; Island</v>
      </c>
      <c r="D13" s="17" t="s">
        <v>325</v>
      </c>
    </row>
    <row r="14" spans="2:4" x14ac:dyDescent="0.25">
      <c r="B14" s="16">
        <v>12</v>
      </c>
      <c r="C14" s="31" t="str">
        <f>'12'!A1</f>
        <v>Program Level Savings by Rate Schedule &amp; Program</v>
      </c>
      <c r="D14" s="17" t="s">
        <v>327</v>
      </c>
    </row>
    <row r="15" spans="2:4" x14ac:dyDescent="0.25">
      <c r="B15" s="16">
        <v>13</v>
      </c>
      <c r="C15" s="31" t="str">
        <f>'13'!A1</f>
        <v>Customer Level Savings by Rate Schedule &amp; Program</v>
      </c>
      <c r="D15" s="17" t="s">
        <v>329</v>
      </c>
    </row>
    <row r="16" spans="2:4" x14ac:dyDescent="0.25">
      <c r="B16" s="16">
        <v>14</v>
      </c>
      <c r="C16" s="31" t="str">
        <f>'14'!A1</f>
        <v>Key Metrics by BEEM Equipment Type</v>
      </c>
      <c r="D16" s="17" t="s">
        <v>331</v>
      </c>
    </row>
    <row r="17" spans="2:4" x14ac:dyDescent="0.25">
      <c r="B17" s="16">
        <v>15</v>
      </c>
      <c r="C17" s="31" t="str">
        <f>'15'!A1</f>
        <v>Key Metrics by CBEEM Equipment Type</v>
      </c>
      <c r="D17" s="17" t="s">
        <v>333</v>
      </c>
    </row>
    <row r="18" spans="2:4" x14ac:dyDescent="0.25">
      <c r="B18" s="16">
        <v>16</v>
      </c>
      <c r="C18" s="31" t="str">
        <f>'16'!A1</f>
        <v>Key Metrics by BESM Equipment Type</v>
      </c>
      <c r="D18" s="17" t="s">
        <v>335</v>
      </c>
    </row>
    <row r="19" spans="2:4" x14ac:dyDescent="0.25">
      <c r="B19" s="16">
        <v>17</v>
      </c>
      <c r="C19" s="31" t="str">
        <f>'17'!A1</f>
        <v>Key Metrics by BHTR Equipment Type</v>
      </c>
      <c r="D19" s="17" t="s">
        <v>337</v>
      </c>
    </row>
    <row r="20" spans="2:4" x14ac:dyDescent="0.25">
      <c r="B20" s="16">
        <v>18</v>
      </c>
      <c r="C20" s="31" t="str">
        <f>'18'!A1</f>
        <v>Participating Contractors - Business Program</v>
      </c>
      <c r="D20" s="17" t="s">
        <v>339</v>
      </c>
    </row>
    <row r="21" spans="2:4" x14ac:dyDescent="0.25">
      <c r="B21" s="16">
        <v>19</v>
      </c>
      <c r="C21" s="31" t="str">
        <f>'19'!A1</f>
        <v>Key Metrics by REEM Equipment Type</v>
      </c>
      <c r="D21" s="17" t="s">
        <v>341</v>
      </c>
    </row>
    <row r="22" spans="2:4" x14ac:dyDescent="0.25">
      <c r="B22" s="16">
        <v>20</v>
      </c>
      <c r="C22" s="31" t="str">
        <f>'20'!A1</f>
        <v>Key Metrics by CREEM Equipment Type</v>
      </c>
      <c r="D22" s="17" t="s">
        <v>343</v>
      </c>
    </row>
    <row r="23" spans="2:4" x14ac:dyDescent="0.25">
      <c r="B23" s="16">
        <v>21</v>
      </c>
      <c r="C23" s="31" t="str">
        <f>'21'!A1</f>
        <v>Key Metrics by RESM Equipment Type</v>
      </c>
      <c r="D23" s="17" t="s">
        <v>345</v>
      </c>
    </row>
    <row r="24" spans="2:4" x14ac:dyDescent="0.25">
      <c r="B24" s="16">
        <v>22</v>
      </c>
      <c r="C24" s="31" t="str">
        <f>'22'!A1</f>
        <v>Key Metrics by RHTR Equipment Type</v>
      </c>
      <c r="D24" s="17" t="s">
        <v>347</v>
      </c>
    </row>
    <row r="25" spans="2:4" x14ac:dyDescent="0.25">
      <c r="B25" s="16">
        <v>23</v>
      </c>
      <c r="C25" s="31" t="str">
        <f>'23'!A1</f>
        <v>Participating Contractors - Residential Program</v>
      </c>
      <c r="D25" s="17" t="s">
        <v>350</v>
      </c>
    </row>
    <row r="26" spans="2:4" x14ac:dyDescent="0.25">
      <c r="B26" s="16">
        <v>24</v>
      </c>
      <c r="C26" s="31" t="str">
        <f>'24'!A1</f>
        <v>Energy Advantage Count by Island</v>
      </c>
      <c r="D26" s="17" t="s">
        <v>353</v>
      </c>
    </row>
    <row r="27" spans="2:4" x14ac:dyDescent="0.25">
      <c r="B27" s="16">
        <v>25</v>
      </c>
      <c r="C27" s="31" t="str">
        <f>'25'!A1</f>
        <v>Energy Recovery Grant</v>
      </c>
      <c r="D27" s="32" t="s">
        <v>471</v>
      </c>
    </row>
  </sheetData>
  <hyperlinks>
    <hyperlink ref="C3" location="'1'!A1" display="Customer Level Bill &amp; Energy Savings by Rate Schedule &amp; Island" xr:uid="{2DE5CC12-875A-48E2-84AF-E9E42DE43370}"/>
    <hyperlink ref="C4" location="'2'!A1" display="Key Metrics by Program - Program Level" xr:uid="{E9C94558-551D-4210-AC6C-42DC780CF6D7}"/>
    <hyperlink ref="C5" location="'3'!A1" display="Key Metrics by Program - Customer Level" xr:uid="{DC31847A-CE07-4822-A2DD-B0582E6C5BE1}"/>
    <hyperlink ref="C6" location="'4'!A1" display="Key Metrics by Program - System Level" xr:uid="{74313BEF-B85E-42B7-B2D6-7C26FD4C2B88}"/>
    <hyperlink ref="C7" location="'5'!A1" display="Key Metrics by Reporting Category" xr:uid="{2BB94F86-5650-42B3-AD66-B7FE4CAF263F}"/>
    <hyperlink ref="C8" location="'6'!A1" display="Energy &amp; Demand savings by Island - All Levels" xr:uid="{4DCDE4F5-9876-4234-81D4-EE305FB194C5}"/>
    <hyperlink ref="C9" location="'7'!A1" display="Energy &amp; Demand savings by Program - All Levels" xr:uid="{098E3869-A3F4-4433-9890-9DEAE47841B7}"/>
    <hyperlink ref="C10" location="'8'!A1" display="Energy savings by Island &amp; Program" xr:uid="{E02EF876-AD29-4C12-B854-EDBFBE9DB7F6}"/>
    <hyperlink ref="C11" location="'9'!A1" display="Incentives by Island &amp; Program" xr:uid="{0B514249-953D-4A92-995B-5E92C01DE846}"/>
    <hyperlink ref="C12" location="'10'!A1" display="Incentives by Rate Schedule &amp; Island" xr:uid="{864ECCFC-59F7-44D8-AB60-A233B0B8D277}"/>
    <hyperlink ref="C13" location="'11'!A1" display="Program Level Savings by Rate Schedule &amp; Island" xr:uid="{89F14BB6-C9A7-490C-9EB1-4B93A43584B2}"/>
    <hyperlink ref="C14" location="'12'!A1" display="Program Level Savings by Rate Schedule &amp; Program" xr:uid="{B5E92421-8188-416C-8BF6-DFA590B13C9F}"/>
    <hyperlink ref="C15" location="'13'!A1" display="Customer Level Savings by Rate Schedule &amp; Program" xr:uid="{14CEE3B0-A4E4-412C-8B53-97E98EED2E76}"/>
    <hyperlink ref="C16" location="'14'!A1" display="Key Metrics by BEEM Equipment Type" xr:uid="{2883B61A-6462-47D9-A22C-E87E808BD2E1}"/>
    <hyperlink ref="C17" location="'15'!A1" display="Key Metrics by CBEEM Equipment Type" xr:uid="{97C5DD80-C964-4879-AC6B-8DDC1787A02C}"/>
    <hyperlink ref="C18" location="'16'!A1" display="Key Metrics by BESM Equipment Type" xr:uid="{F41C09B1-B3CF-4F86-99B0-853008EB8152}"/>
    <hyperlink ref="C19" location="'17'!A1" display="Key Metrics by BHTR Equipment Type" xr:uid="{1257DF19-283E-43EA-8094-9FA8853229C0}"/>
    <hyperlink ref="C20" location="'18'!A1" display="Participating Contractors - Business Program" xr:uid="{3181C729-C921-418F-9D3A-8A33821CB8DE}"/>
    <hyperlink ref="C21" location="'19'!A1" display="Key Metrics by REEM Equipment Type" xr:uid="{A1E843C0-84A5-4DE8-9659-22F82696F063}"/>
    <hyperlink ref="C22" location="'20'!A1" display="Key Metrics by CREEM Equipment Type" xr:uid="{2AEBD97B-6D65-4F02-AB03-A40EBB9C3FD6}"/>
    <hyperlink ref="C23" location="'21'!A1" display="Key Metrics by RESM Equipment Type" xr:uid="{2E383EC5-5D28-4B00-B94C-FDB2176577D8}"/>
    <hyperlink ref="C24" location="'22'!A1" display="Key Metrics by RHTR Equipment Type" xr:uid="{7F9F37CF-165A-4500-89BE-43B8DC96B083}"/>
    <hyperlink ref="C25" location="'23'!A1" display="Participating Contractors - Residential Program" xr:uid="{C0E6ABF8-AE15-4316-902C-80D7AA3D2D20}"/>
    <hyperlink ref="C26" location="'24'!A1" display="Energy Advantage Count by Island" xr:uid="{F1480DBC-55C6-4930-BB38-55EE16781349}"/>
    <hyperlink ref="C27" location="'25'!A1" display="'25'!A1" xr:uid="{4BDE168F-E8C2-4080-A94C-40979B78C80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21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.5703125" style="8" bestFit="1" customWidth="1"/>
    <col min="3" max="16" width="14.5703125" style="3" customWidth="1"/>
    <col min="17" max="17" width="32.85546875" style="3" bestFit="1" customWidth="1"/>
    <col min="18" max="18" width="30.140625" style="3" bestFit="1" customWidth="1"/>
    <col min="19" max="16384" width="8.85546875" style="3"/>
  </cols>
  <sheetData>
    <row r="1" spans="1:18" ht="18.75" x14ac:dyDescent="0.3">
      <c r="A1" s="29" t="s">
        <v>305</v>
      </c>
    </row>
    <row r="2" spans="1:18" x14ac:dyDescent="0.25">
      <c r="A2" s="30" t="s">
        <v>468</v>
      </c>
    </row>
    <row r="3" spans="1:18" ht="14.45" customHeight="1" x14ac:dyDescent="0.3">
      <c r="A3" s="29"/>
    </row>
    <row r="4" spans="1:18" s="8" customFormat="1" x14ac:dyDescent="0.25">
      <c r="C4" s="3" t="s">
        <v>273</v>
      </c>
      <c r="D4" s="3"/>
      <c r="E4" s="3"/>
      <c r="F4" s="3"/>
      <c r="G4" s="3"/>
      <c r="H4" s="3"/>
      <c r="I4" s="3"/>
      <c r="J4" s="3" t="s">
        <v>275</v>
      </c>
      <c r="K4" s="3"/>
      <c r="L4" s="3"/>
      <c r="M4" s="3"/>
      <c r="N4" s="3"/>
      <c r="O4" s="3"/>
      <c r="P4" s="3"/>
      <c r="Q4" s="3" t="s">
        <v>274</v>
      </c>
      <c r="R4" s="3" t="s">
        <v>276</v>
      </c>
    </row>
    <row r="5" spans="1:18" x14ac:dyDescent="0.25">
      <c r="B5" s="3"/>
      <c r="C5" s="3" t="s">
        <v>32</v>
      </c>
      <c r="D5" s="3" t="s">
        <v>23</v>
      </c>
      <c r="E5" s="3" t="s">
        <v>12</v>
      </c>
      <c r="F5" s="3" t="s">
        <v>42</v>
      </c>
      <c r="G5" s="3" t="s">
        <v>4</v>
      </c>
      <c r="H5" s="3" t="s">
        <v>34</v>
      </c>
      <c r="I5" s="3" t="s">
        <v>357</v>
      </c>
      <c r="J5" s="3" t="s">
        <v>32</v>
      </c>
      <c r="K5" s="3" t="s">
        <v>23</v>
      </c>
      <c r="L5" s="3" t="s">
        <v>12</v>
      </c>
      <c r="M5" s="3" t="s">
        <v>42</v>
      </c>
      <c r="N5" s="3" t="s">
        <v>4</v>
      </c>
      <c r="O5" s="3" t="s">
        <v>34</v>
      </c>
      <c r="P5" s="3" t="s">
        <v>357</v>
      </c>
    </row>
    <row r="6" spans="1:18" x14ac:dyDescent="0.25">
      <c r="B6" s="8" t="s">
        <v>2</v>
      </c>
      <c r="C6" s="25">
        <v>2450961.4899999998</v>
      </c>
      <c r="D6" s="25">
        <v>899961.18000000098</v>
      </c>
      <c r="E6" s="25">
        <v>6445468.6499999613</v>
      </c>
      <c r="F6" s="25">
        <v>5922547.6299999878</v>
      </c>
      <c r="G6" s="25">
        <v>12227157.320001487</v>
      </c>
      <c r="H6" s="25"/>
      <c r="I6" s="25">
        <v>0</v>
      </c>
      <c r="J6" s="26">
        <v>10204787.071082475</v>
      </c>
      <c r="K6" s="26">
        <v>3241999.9766059122</v>
      </c>
      <c r="L6" s="26">
        <v>24508336.484026078</v>
      </c>
      <c r="M6" s="26">
        <v>23077440.521070149</v>
      </c>
      <c r="N6" s="26">
        <v>42197144.710647017</v>
      </c>
      <c r="O6" s="26"/>
      <c r="P6" s="26">
        <v>1316.00398745645</v>
      </c>
      <c r="Q6" s="25">
        <v>27946096.270001438</v>
      </c>
      <c r="R6" s="26">
        <v>103231024.7674191</v>
      </c>
    </row>
    <row r="7" spans="1:18" x14ac:dyDescent="0.25">
      <c r="B7" s="8" t="s">
        <v>20</v>
      </c>
      <c r="C7" s="25"/>
      <c r="D7" s="25">
        <v>227879.39000000007</v>
      </c>
      <c r="E7" s="25">
        <v>1047338.239999995</v>
      </c>
      <c r="F7" s="25">
        <v>719993.72</v>
      </c>
      <c r="G7" s="25">
        <v>2160782.410000016</v>
      </c>
      <c r="H7" s="25"/>
      <c r="I7" s="25"/>
      <c r="J7" s="26"/>
      <c r="K7" s="26">
        <v>700348.08670239849</v>
      </c>
      <c r="L7" s="26">
        <v>3400978.5100310114</v>
      </c>
      <c r="M7" s="26">
        <v>2229053.5343297767</v>
      </c>
      <c r="N7" s="26">
        <v>7149677.8541601561</v>
      </c>
      <c r="O7" s="26"/>
      <c r="P7" s="26"/>
      <c r="Q7" s="25">
        <v>4155993.760000011</v>
      </c>
      <c r="R7" s="26">
        <v>13480057.985223342</v>
      </c>
    </row>
    <row r="8" spans="1:18" x14ac:dyDescent="0.25">
      <c r="B8" s="8" t="s">
        <v>37</v>
      </c>
      <c r="C8" s="25"/>
      <c r="D8" s="25">
        <v>15832.499999999998</v>
      </c>
      <c r="E8" s="25">
        <v>2343.54</v>
      </c>
      <c r="F8" s="25">
        <v>676.25</v>
      </c>
      <c r="G8" s="25">
        <v>78062.63999999997</v>
      </c>
      <c r="H8" s="25"/>
      <c r="I8" s="25"/>
      <c r="J8" s="26"/>
      <c r="K8" s="26">
        <v>35943.757060290009</v>
      </c>
      <c r="L8" s="26">
        <v>6120.4112987012995</v>
      </c>
      <c r="M8" s="26">
        <v>2187.27</v>
      </c>
      <c r="N8" s="26">
        <v>210933.40000000008</v>
      </c>
      <c r="O8" s="26"/>
      <c r="P8" s="26"/>
      <c r="Q8" s="25">
        <v>96914.929999999964</v>
      </c>
      <c r="R8" s="26">
        <v>255184.83835899137</v>
      </c>
    </row>
    <row r="9" spans="1:18" x14ac:dyDescent="0.25">
      <c r="B9" s="8" t="s">
        <v>80</v>
      </c>
      <c r="C9" s="25"/>
      <c r="D9" s="25"/>
      <c r="E9" s="25">
        <v>7752.4</v>
      </c>
      <c r="F9" s="25"/>
      <c r="G9" s="25"/>
      <c r="H9" s="25"/>
      <c r="I9" s="25"/>
      <c r="J9" s="26"/>
      <c r="K9" s="26"/>
      <c r="L9" s="26">
        <v>25545.564774983683</v>
      </c>
      <c r="M9" s="26"/>
      <c r="N9" s="26"/>
      <c r="O9" s="26"/>
      <c r="P9" s="26"/>
      <c r="Q9" s="25">
        <v>7752.4</v>
      </c>
      <c r="R9" s="26">
        <v>25545.564774983683</v>
      </c>
    </row>
    <row r="10" spans="1:18" x14ac:dyDescent="0.25">
      <c r="B10" s="8" t="s">
        <v>257</v>
      </c>
      <c r="C10" s="25"/>
      <c r="D10" s="25">
        <v>199027.85</v>
      </c>
      <c r="E10" s="25">
        <v>934299.30000000051</v>
      </c>
      <c r="F10" s="25">
        <v>1075101.8899999997</v>
      </c>
      <c r="G10" s="25">
        <v>3787813.8099997314</v>
      </c>
      <c r="H10" s="25">
        <v>0</v>
      </c>
      <c r="I10" s="25"/>
      <c r="J10" s="26"/>
      <c r="K10" s="26">
        <v>562799.4326276317</v>
      </c>
      <c r="L10" s="26">
        <v>2934015.1165490663</v>
      </c>
      <c r="M10" s="26">
        <v>3476300.485528301</v>
      </c>
      <c r="N10" s="26">
        <v>11858819.64296427</v>
      </c>
      <c r="O10" s="26">
        <v>124.5</v>
      </c>
      <c r="P10" s="26"/>
      <c r="Q10" s="25">
        <v>5996242.8499997314</v>
      </c>
      <c r="R10" s="26">
        <v>18832059.177669268</v>
      </c>
    </row>
    <row r="11" spans="1:18" x14ac:dyDescent="0.25">
      <c r="B11" s="8" t="s">
        <v>258</v>
      </c>
      <c r="C11" s="25">
        <v>2450961.4899999998</v>
      </c>
      <c r="D11" s="25">
        <v>1342700.9200000011</v>
      </c>
      <c r="E11" s="25">
        <v>8437202.1299999561</v>
      </c>
      <c r="F11" s="25">
        <v>7718319.4899999872</v>
      </c>
      <c r="G11" s="25">
        <v>18253816.180001233</v>
      </c>
      <c r="H11" s="25">
        <v>0</v>
      </c>
      <c r="I11" s="25">
        <v>0</v>
      </c>
      <c r="J11" s="26">
        <v>10204787.071082475</v>
      </c>
      <c r="K11" s="26">
        <v>4541091.2529962324</v>
      </c>
      <c r="L11" s="26">
        <v>30874996.086679839</v>
      </c>
      <c r="M11" s="26">
        <v>28784981.810928226</v>
      </c>
      <c r="N11" s="26">
        <v>61416575.607771441</v>
      </c>
      <c r="O11" s="26">
        <v>124.5</v>
      </c>
      <c r="P11" s="26">
        <v>1316.00398745645</v>
      </c>
      <c r="Q11" s="25">
        <v>38203000.210001178</v>
      </c>
      <c r="R11" s="26">
        <v>135823872.3334457</v>
      </c>
    </row>
    <row r="14" spans="1:18" s="8" customFormat="1" x14ac:dyDescent="0.25">
      <c r="C14" s="3" t="s">
        <v>277</v>
      </c>
      <c r="D14" s="3"/>
      <c r="E14" s="3"/>
      <c r="F14" s="3"/>
      <c r="G14" s="3"/>
      <c r="H14" s="3"/>
      <c r="I14" s="3"/>
      <c r="J14" s="33" t="s">
        <v>279</v>
      </c>
      <c r="K14" s="33"/>
      <c r="L14" s="33"/>
      <c r="M14" s="33"/>
      <c r="N14" s="33"/>
      <c r="O14" s="33"/>
      <c r="P14" s="33"/>
      <c r="Q14" s="3" t="s">
        <v>278</v>
      </c>
      <c r="R14" s="3" t="s">
        <v>280</v>
      </c>
    </row>
    <row r="15" spans="1:18" x14ac:dyDescent="0.25">
      <c r="B15" s="3"/>
      <c r="C15" s="3" t="s">
        <v>32</v>
      </c>
      <c r="D15" s="3" t="s">
        <v>23</v>
      </c>
      <c r="E15" s="3" t="s">
        <v>12</v>
      </c>
      <c r="F15" s="3" t="s">
        <v>42</v>
      </c>
      <c r="G15" s="3" t="s">
        <v>4</v>
      </c>
      <c r="H15" s="3" t="s">
        <v>34</v>
      </c>
      <c r="I15" s="3" t="s">
        <v>357</v>
      </c>
      <c r="J15" s="3" t="s">
        <v>32</v>
      </c>
      <c r="K15" s="3" t="s">
        <v>23</v>
      </c>
      <c r="L15" s="3" t="s">
        <v>12</v>
      </c>
      <c r="M15" s="3" t="s">
        <v>42</v>
      </c>
      <c r="N15" s="3" t="s">
        <v>4</v>
      </c>
      <c r="O15" s="3" t="s">
        <v>34</v>
      </c>
      <c r="P15" s="3" t="s">
        <v>357</v>
      </c>
    </row>
    <row r="16" spans="1:18" x14ac:dyDescent="0.25">
      <c r="B16" s="8" t="s">
        <v>2</v>
      </c>
      <c r="C16" s="25">
        <v>35265074.439999998</v>
      </c>
      <c r="D16" s="25">
        <v>13398110.430000069</v>
      </c>
      <c r="E16" s="25">
        <v>64563597.320001334</v>
      </c>
      <c r="F16" s="25">
        <v>75444671.540000021</v>
      </c>
      <c r="G16" s="25">
        <v>115905475.27999468</v>
      </c>
      <c r="H16" s="25"/>
      <c r="I16" s="25">
        <v>0</v>
      </c>
      <c r="J16" s="26">
        <v>158789734.03999999</v>
      </c>
      <c r="K16" s="26">
        <v>49285308.540000223</v>
      </c>
      <c r="L16" s="26">
        <v>268055213.91999775</v>
      </c>
      <c r="M16" s="26">
        <v>351818788.62999988</v>
      </c>
      <c r="N16" s="26">
        <v>406112381.74003297</v>
      </c>
      <c r="O16" s="26"/>
      <c r="P16" s="26">
        <v>26320.080000000002</v>
      </c>
      <c r="Q16" s="25">
        <v>304576929.00999612</v>
      </c>
      <c r="R16" s="26">
        <v>1234087746.9500308</v>
      </c>
    </row>
    <row r="17" spans="2:18" x14ac:dyDescent="0.25">
      <c r="B17" s="8" t="s">
        <v>20</v>
      </c>
      <c r="C17" s="25"/>
      <c r="D17" s="25">
        <v>3758702.7899999977</v>
      </c>
      <c r="E17" s="25">
        <v>11257288.379999997</v>
      </c>
      <c r="F17" s="25">
        <v>8655609.5300000012</v>
      </c>
      <c r="G17" s="25">
        <v>19966560.840000067</v>
      </c>
      <c r="H17" s="25"/>
      <c r="I17" s="25"/>
      <c r="J17" s="26"/>
      <c r="K17" s="26">
        <v>11575938.35999999</v>
      </c>
      <c r="L17" s="26">
        <v>38916399.819999918</v>
      </c>
      <c r="M17" s="26">
        <v>31862907.299999986</v>
      </c>
      <c r="N17" s="26">
        <v>67695278.940001845</v>
      </c>
      <c r="O17" s="26"/>
      <c r="P17" s="26"/>
      <c r="Q17" s="25">
        <v>43638161.540000066</v>
      </c>
      <c r="R17" s="26">
        <v>150050524.42000175</v>
      </c>
    </row>
    <row r="18" spans="2:18" x14ac:dyDescent="0.25">
      <c r="B18" s="8" t="s">
        <v>37</v>
      </c>
      <c r="C18" s="25"/>
      <c r="D18" s="25">
        <v>224497.13000000003</v>
      </c>
      <c r="E18" s="25">
        <v>32802.93</v>
      </c>
      <c r="F18" s="25">
        <v>7492.14</v>
      </c>
      <c r="G18" s="25">
        <v>701164.50999999989</v>
      </c>
      <c r="H18" s="25"/>
      <c r="I18" s="25"/>
      <c r="J18" s="26"/>
      <c r="K18" s="26">
        <v>509665.85000000003</v>
      </c>
      <c r="L18" s="26">
        <v>90849.97</v>
      </c>
      <c r="M18" s="26">
        <v>26247.24</v>
      </c>
      <c r="N18" s="26">
        <v>1894618.3600000003</v>
      </c>
      <c r="O18" s="26"/>
      <c r="P18" s="26"/>
      <c r="Q18" s="25">
        <v>965956.71</v>
      </c>
      <c r="R18" s="26">
        <v>2521381.4200000004</v>
      </c>
    </row>
    <row r="19" spans="2:18" x14ac:dyDescent="0.25">
      <c r="B19" s="8" t="s">
        <v>80</v>
      </c>
      <c r="C19" s="25"/>
      <c r="D19" s="25"/>
      <c r="E19" s="25">
        <v>54650.150000000009</v>
      </c>
      <c r="F19" s="25"/>
      <c r="G19" s="25"/>
      <c r="H19" s="25"/>
      <c r="I19" s="25"/>
      <c r="J19" s="26"/>
      <c r="K19" s="26"/>
      <c r="L19" s="26">
        <v>191020.82</v>
      </c>
      <c r="M19" s="26"/>
      <c r="N19" s="26"/>
      <c r="O19" s="26"/>
      <c r="P19" s="26"/>
      <c r="Q19" s="25">
        <v>54650.150000000009</v>
      </c>
      <c r="R19" s="26">
        <v>191020.82</v>
      </c>
    </row>
    <row r="20" spans="2:18" x14ac:dyDescent="0.25">
      <c r="B20" s="8" t="s">
        <v>257</v>
      </c>
      <c r="C20" s="25"/>
      <c r="D20" s="25">
        <v>2799921.209999999</v>
      </c>
      <c r="E20" s="25">
        <v>10672753.440000016</v>
      </c>
      <c r="F20" s="25">
        <v>15105572.560000002</v>
      </c>
      <c r="G20" s="25">
        <v>35721236.099999748</v>
      </c>
      <c r="H20" s="25">
        <v>0</v>
      </c>
      <c r="I20" s="25"/>
      <c r="J20" s="26"/>
      <c r="K20" s="26">
        <v>7938432.0599999959</v>
      </c>
      <c r="L20" s="26">
        <v>35192464.779999986</v>
      </c>
      <c r="M20" s="26">
        <v>56733982.700000003</v>
      </c>
      <c r="N20" s="26">
        <v>113986752.55000383</v>
      </c>
      <c r="O20" s="26">
        <v>622.5</v>
      </c>
      <c r="P20" s="26"/>
      <c r="Q20" s="25">
        <v>64299483.309999764</v>
      </c>
      <c r="R20" s="26">
        <v>213852254.59000382</v>
      </c>
    </row>
    <row r="21" spans="2:18" x14ac:dyDescent="0.25">
      <c r="B21" s="8" t="s">
        <v>258</v>
      </c>
      <c r="C21" s="25">
        <v>35265074.439999998</v>
      </c>
      <c r="D21" s="25">
        <v>20181231.560000062</v>
      </c>
      <c r="E21" s="25">
        <v>86581092.220001355</v>
      </c>
      <c r="F21" s="25">
        <v>99213345.770000026</v>
      </c>
      <c r="G21" s="25">
        <v>172294436.72999451</v>
      </c>
      <c r="H21" s="25">
        <v>0</v>
      </c>
      <c r="I21" s="25">
        <v>0</v>
      </c>
      <c r="J21" s="26">
        <v>158789734.03999999</v>
      </c>
      <c r="K21" s="26">
        <v>69309344.810000211</v>
      </c>
      <c r="L21" s="26">
        <v>342445949.30999768</v>
      </c>
      <c r="M21" s="26">
        <v>440441925.86999989</v>
      </c>
      <c r="N21" s="26">
        <v>589689031.59003866</v>
      </c>
      <c r="O21" s="26">
        <v>622.5</v>
      </c>
      <c r="P21" s="26">
        <v>26320.080000000002</v>
      </c>
      <c r="Q21" s="25">
        <v>413535180.71999592</v>
      </c>
      <c r="R21" s="26">
        <v>1600702928.2000363</v>
      </c>
    </row>
  </sheetData>
  <hyperlinks>
    <hyperlink ref="A2" location="'Table Name &amp; Description'!A1" display="Return to List" xr:uid="{5AABD4E4-3893-469A-BC3C-1D5A1D00F499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17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3" style="11" bestFit="1" customWidth="1"/>
    <col min="3" max="3" width="11.5703125" style="11" bestFit="1" customWidth="1"/>
    <col min="4" max="4" width="16.5703125" style="11" bestFit="1" customWidth="1"/>
    <col min="5" max="5" width="20" style="11" bestFit="1" customWidth="1"/>
    <col min="6" max="6" width="14.42578125" style="11" bestFit="1" customWidth="1"/>
    <col min="7" max="7" width="17.85546875" style="11" bestFit="1" customWidth="1"/>
    <col min="8" max="8" width="15.5703125" style="11" bestFit="1" customWidth="1"/>
    <col min="9" max="9" width="19" style="11" bestFit="1" customWidth="1"/>
    <col min="10" max="10" width="23.42578125" style="11" bestFit="1" customWidth="1"/>
    <col min="11" max="11" width="26.85546875" style="11" bestFit="1" customWidth="1"/>
    <col min="12" max="12" width="19.5703125" style="11" bestFit="1" customWidth="1"/>
    <col min="13" max="13" width="23" style="11" bestFit="1" customWidth="1"/>
    <col min="14" max="14" width="19.5703125" style="11" customWidth="1"/>
    <col min="15" max="15" width="23" style="11" bestFit="1" customWidth="1"/>
    <col min="16" max="16384" width="8.85546875" style="11"/>
  </cols>
  <sheetData>
    <row r="1" spans="1:13" ht="18.75" x14ac:dyDescent="0.3">
      <c r="A1" s="29" t="s">
        <v>307</v>
      </c>
    </row>
    <row r="2" spans="1:13" x14ac:dyDescent="0.25">
      <c r="A2" s="30" t="s">
        <v>468</v>
      </c>
    </row>
    <row r="3" spans="1:13" ht="18.75" x14ac:dyDescent="0.3">
      <c r="A3" s="29"/>
    </row>
    <row r="4" spans="1:13" x14ac:dyDescent="0.25">
      <c r="A4" s="8"/>
      <c r="C4" s="34" t="s">
        <v>269</v>
      </c>
      <c r="D4" s="34" t="s">
        <v>259</v>
      </c>
      <c r="E4" s="34" t="s">
        <v>260</v>
      </c>
      <c r="F4" s="34" t="s">
        <v>261</v>
      </c>
      <c r="G4" s="34" t="s">
        <v>262</v>
      </c>
      <c r="H4" s="34" t="s">
        <v>263</v>
      </c>
      <c r="I4" s="34" t="s">
        <v>264</v>
      </c>
      <c r="J4" s="34" t="s">
        <v>265</v>
      </c>
      <c r="K4" s="34" t="s">
        <v>266</v>
      </c>
      <c r="L4" s="34" t="s">
        <v>267</v>
      </c>
      <c r="M4" s="34" t="s">
        <v>268</v>
      </c>
    </row>
    <row r="5" spans="1:13" x14ac:dyDescent="0.25">
      <c r="B5" s="35" t="s">
        <v>8</v>
      </c>
      <c r="C5" s="12">
        <v>2282</v>
      </c>
      <c r="D5" s="13">
        <v>13454189.660820967</v>
      </c>
      <c r="E5" s="14">
        <v>0.67782500220863062</v>
      </c>
      <c r="F5" s="12">
        <v>8735.4820000000018</v>
      </c>
      <c r="G5" s="14">
        <v>0.51361365625414268</v>
      </c>
      <c r="H5" s="12">
        <v>60217501.259999998</v>
      </c>
      <c r="I5" s="14">
        <v>0.56029061461059337</v>
      </c>
      <c r="J5" s="12">
        <v>812981298.98000002</v>
      </c>
      <c r="K5" s="14">
        <v>0.64041251196007487</v>
      </c>
      <c r="L5" s="13">
        <v>109378222.94</v>
      </c>
      <c r="M5" s="14">
        <v>0.6363982847716072</v>
      </c>
    </row>
    <row r="6" spans="1:13" x14ac:dyDescent="0.25">
      <c r="B6" s="36" t="s">
        <v>11</v>
      </c>
      <c r="C6" s="12">
        <v>852</v>
      </c>
      <c r="D6" s="13">
        <v>4930103.8336666673</v>
      </c>
      <c r="E6" s="14">
        <v>0.24837970373460425</v>
      </c>
      <c r="F6" s="12">
        <v>4644.6060000000052</v>
      </c>
      <c r="G6" s="14">
        <v>0.27308545418786634</v>
      </c>
      <c r="H6" s="12">
        <v>25531004.069999985</v>
      </c>
      <c r="I6" s="14">
        <v>0.2375519020665165</v>
      </c>
      <c r="J6" s="12">
        <v>321640488.98000103</v>
      </c>
      <c r="K6" s="14">
        <v>0.25336695168041812</v>
      </c>
      <c r="L6" s="13">
        <v>46375442.82</v>
      </c>
      <c r="M6" s="14">
        <v>0.26982749831619957</v>
      </c>
    </row>
    <row r="7" spans="1:13" x14ac:dyDescent="0.25">
      <c r="B7" s="36" t="s">
        <v>25</v>
      </c>
      <c r="C7" s="12">
        <v>181</v>
      </c>
      <c r="D7" s="13">
        <v>3942537.1200000006</v>
      </c>
      <c r="E7" s="14">
        <v>0.19862587784484551</v>
      </c>
      <c r="F7" s="12">
        <v>2669.9639999999977</v>
      </c>
      <c r="G7" s="14">
        <v>0.15698389305901314</v>
      </c>
      <c r="H7" s="12">
        <v>24703301.379999988</v>
      </c>
      <c r="I7" s="14">
        <v>0.22985058535308134</v>
      </c>
      <c r="J7" s="12">
        <v>381046834.44000018</v>
      </c>
      <c r="K7" s="14">
        <v>0.30016331338042074</v>
      </c>
      <c r="L7" s="13">
        <v>47710717.850000001</v>
      </c>
      <c r="M7" s="14">
        <v>0.27759656528354737</v>
      </c>
    </row>
    <row r="8" spans="1:13" x14ac:dyDescent="0.25">
      <c r="B8" s="36" t="s">
        <v>44</v>
      </c>
      <c r="C8" s="12">
        <v>379</v>
      </c>
      <c r="D8" s="13">
        <v>382675.7900000001</v>
      </c>
      <c r="E8" s="14">
        <v>1.9279289555229288E-2</v>
      </c>
      <c r="F8" s="12">
        <v>167.74500000000003</v>
      </c>
      <c r="G8" s="14">
        <v>9.8627783525111912E-3</v>
      </c>
      <c r="H8" s="12">
        <v>1211711.4699999818</v>
      </c>
      <c r="I8" s="14">
        <v>1.127430647322405E-2</v>
      </c>
      <c r="J8" s="12">
        <v>9526878.0100002345</v>
      </c>
      <c r="K8" s="14">
        <v>7.5046398793873629E-3</v>
      </c>
      <c r="L8" s="13">
        <v>1298384.1599999999</v>
      </c>
      <c r="M8" s="14">
        <v>7.5544238166302029E-3</v>
      </c>
    </row>
    <row r="9" spans="1:13" x14ac:dyDescent="0.25">
      <c r="B9" s="36" t="s">
        <v>83</v>
      </c>
      <c r="C9" s="12">
        <v>4</v>
      </c>
      <c r="D9" s="13">
        <v>78250</v>
      </c>
      <c r="E9" s="14">
        <v>3.9422520240872602E-3</v>
      </c>
      <c r="F9" s="12">
        <v>0</v>
      </c>
      <c r="G9" s="14">
        <v>0</v>
      </c>
      <c r="H9" s="12">
        <v>0</v>
      </c>
      <c r="I9" s="14">
        <v>0</v>
      </c>
      <c r="J9" s="12">
        <v>0</v>
      </c>
      <c r="K9" s="14">
        <v>0</v>
      </c>
      <c r="L9" s="13">
        <v>0</v>
      </c>
      <c r="M9" s="14">
        <v>0</v>
      </c>
    </row>
    <row r="10" spans="1:13" x14ac:dyDescent="0.25">
      <c r="B10" s="36" t="s">
        <v>15</v>
      </c>
      <c r="C10" s="12">
        <v>866</v>
      </c>
      <c r="D10" s="13">
        <v>4120622.917154301</v>
      </c>
      <c r="E10" s="14">
        <v>0.20759787904986446</v>
      </c>
      <c r="F10" s="12">
        <v>1253.166999999999</v>
      </c>
      <c r="G10" s="14">
        <v>7.3681530654752025E-2</v>
      </c>
      <c r="H10" s="12">
        <v>8771484.3399999905</v>
      </c>
      <c r="I10" s="14">
        <v>8.1613820717771013E-2</v>
      </c>
      <c r="J10" s="12">
        <v>100767097.55</v>
      </c>
      <c r="K10" s="14">
        <v>7.9377607019849722E-2</v>
      </c>
      <c r="L10" s="13">
        <v>13993678.109999999</v>
      </c>
      <c r="M10" s="14">
        <v>8.1419797355230153E-2</v>
      </c>
    </row>
    <row r="11" spans="1:13" x14ac:dyDescent="0.25">
      <c r="B11" s="35" t="s">
        <v>1</v>
      </c>
      <c r="C11" s="12">
        <v>16409</v>
      </c>
      <c r="D11" s="13">
        <v>6394871.1100000003</v>
      </c>
      <c r="E11" s="14">
        <v>0.32217499779136932</v>
      </c>
      <c r="F11" s="12">
        <v>8272.4029999991817</v>
      </c>
      <c r="G11" s="14">
        <v>0.48638634374580791</v>
      </c>
      <c r="H11" s="12">
        <v>47257976.0900032</v>
      </c>
      <c r="I11" s="14">
        <v>0.43970938538940996</v>
      </c>
      <c r="J11" s="12">
        <v>456483747.06003273</v>
      </c>
      <c r="K11" s="14">
        <v>0.35958748803993673</v>
      </c>
      <c r="L11" s="13">
        <v>62492483.75</v>
      </c>
      <c r="M11" s="14">
        <v>0.3636017152283928</v>
      </c>
    </row>
    <row r="12" spans="1:13" x14ac:dyDescent="0.25">
      <c r="B12" s="36" t="s">
        <v>3</v>
      </c>
      <c r="C12" s="12">
        <v>7024</v>
      </c>
      <c r="D12" s="13">
        <v>3928326.4799999967</v>
      </c>
      <c r="E12" s="14">
        <v>0.19790994270997533</v>
      </c>
      <c r="F12" s="12">
        <v>5138.0460000002031</v>
      </c>
      <c r="G12" s="14">
        <v>0.30209787989513076</v>
      </c>
      <c r="H12" s="12">
        <v>30050962.830000579</v>
      </c>
      <c r="I12" s="14">
        <v>0.27960762371994047</v>
      </c>
      <c r="J12" s="12">
        <v>312924055.5199827</v>
      </c>
      <c r="K12" s="14">
        <v>0.24650072603111139</v>
      </c>
      <c r="L12" s="13">
        <v>43318269.200000003</v>
      </c>
      <c r="M12" s="14">
        <v>0.25203986202333106</v>
      </c>
    </row>
    <row r="13" spans="1:13" x14ac:dyDescent="0.25">
      <c r="B13" s="36" t="s">
        <v>121</v>
      </c>
      <c r="C13" s="12">
        <v>2</v>
      </c>
      <c r="D13" s="13">
        <v>47950</v>
      </c>
      <c r="E13" s="14">
        <v>2.4157314320125767E-3</v>
      </c>
      <c r="F13" s="12">
        <v>31.334</v>
      </c>
      <c r="G13" s="14">
        <v>1.8423219583152141E-3</v>
      </c>
      <c r="H13" s="12">
        <v>163849.99</v>
      </c>
      <c r="I13" s="14">
        <v>1.5245337265766112E-3</v>
      </c>
      <c r="J13" s="12">
        <v>1800177.24</v>
      </c>
      <c r="K13" s="14">
        <v>1.4180597139050743E-3</v>
      </c>
      <c r="L13" s="13">
        <v>333907.71999999997</v>
      </c>
      <c r="M13" s="14">
        <v>1.9427843547665346E-3</v>
      </c>
    </row>
    <row r="14" spans="1:13" x14ac:dyDescent="0.25">
      <c r="A14" s="8"/>
      <c r="B14" s="36" t="s">
        <v>31</v>
      </c>
      <c r="C14" s="12">
        <v>6986</v>
      </c>
      <c r="D14" s="13">
        <v>656975</v>
      </c>
      <c r="E14" s="14">
        <v>3.3098543431625917E-2</v>
      </c>
      <c r="F14" s="12">
        <v>1983.0019999994438</v>
      </c>
      <c r="G14" s="14">
        <v>0.11659309784840625</v>
      </c>
      <c r="H14" s="12">
        <v>10530833.710001711</v>
      </c>
      <c r="I14" s="14">
        <v>9.7983595603927151E-2</v>
      </c>
      <c r="J14" s="12">
        <v>76707260.949989304</v>
      </c>
      <c r="K14" s="14">
        <v>6.0424870451747131E-2</v>
      </c>
      <c r="L14" s="13">
        <v>9733375.0399999991</v>
      </c>
      <c r="M14" s="14">
        <v>5.6631960311630689E-2</v>
      </c>
    </row>
    <row r="15" spans="1:13" x14ac:dyDescent="0.25">
      <c r="B15" s="36" t="s">
        <v>7</v>
      </c>
      <c r="C15" s="12">
        <v>2397</v>
      </c>
      <c r="D15" s="13">
        <v>1761619.63</v>
      </c>
      <c r="E15" s="14">
        <v>8.8750780217755273E-2</v>
      </c>
      <c r="F15" s="12">
        <v>1120.0209999999995</v>
      </c>
      <c r="G15" s="14">
        <v>6.5853044043983011E-2</v>
      </c>
      <c r="H15" s="12">
        <v>6512329.5600000266</v>
      </c>
      <c r="I15" s="14">
        <v>6.0593632338957502E-2</v>
      </c>
      <c r="J15" s="12">
        <v>65052253.349999934</v>
      </c>
      <c r="K15" s="14">
        <v>5.1243831843125247E-2</v>
      </c>
      <c r="L15" s="13">
        <v>9106931.7899999991</v>
      </c>
      <c r="M15" s="14">
        <v>5.2987108538664493E-2</v>
      </c>
    </row>
    <row r="16" spans="1:13" x14ac:dyDescent="0.25">
      <c r="B16" s="35" t="s">
        <v>258</v>
      </c>
      <c r="C16" s="12">
        <v>18691</v>
      </c>
      <c r="D16" s="13">
        <v>19849060.770820968</v>
      </c>
      <c r="E16" s="14">
        <v>1</v>
      </c>
      <c r="F16" s="12">
        <v>17007.885000000024</v>
      </c>
      <c r="G16" s="14">
        <v>1</v>
      </c>
      <c r="H16" s="12">
        <v>107475477.35000284</v>
      </c>
      <c r="I16" s="14">
        <v>1</v>
      </c>
      <c r="J16" s="12">
        <v>1269465046.0400181</v>
      </c>
      <c r="K16" s="14">
        <v>1</v>
      </c>
      <c r="L16" s="13">
        <v>171870706.69</v>
      </c>
      <c r="M16" s="14">
        <v>1</v>
      </c>
    </row>
    <row r="17" spans="2:13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</sheetData>
  <hyperlinks>
    <hyperlink ref="A2" location="'Table Name &amp; Description'!A1" display="Return to List" xr:uid="{740FA576-1C32-44D6-9436-BB153724D9A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3" style="7" bestFit="1" customWidth="1"/>
    <col min="3" max="3" width="11.5703125" style="7" bestFit="1" customWidth="1"/>
    <col min="4" max="4" width="16.5703125" style="7" bestFit="1" customWidth="1"/>
    <col min="5" max="5" width="20" style="7" bestFit="1" customWidth="1"/>
    <col min="6" max="6" width="15.5703125" style="7" bestFit="1" customWidth="1"/>
    <col min="7" max="7" width="19" style="7" bestFit="1" customWidth="1"/>
    <col min="8" max="8" width="16.7109375" style="7" bestFit="1" customWidth="1"/>
    <col min="9" max="9" width="20.140625" style="7" bestFit="1" customWidth="1"/>
    <col min="10" max="10" width="24.5703125" style="7" bestFit="1" customWidth="1"/>
    <col min="11" max="11" width="28" style="7" bestFit="1" customWidth="1"/>
    <col min="12" max="12" width="19.5703125" style="7" bestFit="1" customWidth="1"/>
    <col min="13" max="13" width="23" style="7" bestFit="1" customWidth="1"/>
    <col min="14" max="16384" width="8.85546875" style="7"/>
  </cols>
  <sheetData>
    <row r="1" spans="1:13" ht="18.75" x14ac:dyDescent="0.3">
      <c r="A1" s="29" t="s">
        <v>309</v>
      </c>
    </row>
    <row r="2" spans="1:13" x14ac:dyDescent="0.25">
      <c r="A2" s="30" t="s">
        <v>468</v>
      </c>
    </row>
    <row r="3" spans="1:13" ht="18.75" x14ac:dyDescent="0.3">
      <c r="A3" s="29"/>
    </row>
    <row r="4" spans="1:13" x14ac:dyDescent="0.25">
      <c r="A4" s="8"/>
      <c r="C4" s="3" t="s">
        <v>269</v>
      </c>
      <c r="D4" s="3" t="s">
        <v>259</v>
      </c>
      <c r="E4" s="3" t="s">
        <v>260</v>
      </c>
      <c r="F4" s="3" t="s">
        <v>288</v>
      </c>
      <c r="G4" s="3" t="s">
        <v>289</v>
      </c>
      <c r="H4" s="3" t="s">
        <v>290</v>
      </c>
      <c r="I4" s="3" t="s">
        <v>291</v>
      </c>
      <c r="J4" s="3" t="s">
        <v>292</v>
      </c>
      <c r="K4" s="3" t="s">
        <v>293</v>
      </c>
      <c r="L4" s="3" t="s">
        <v>267</v>
      </c>
      <c r="M4" s="3" t="s">
        <v>268</v>
      </c>
    </row>
    <row r="5" spans="1:13" x14ac:dyDescent="0.25">
      <c r="B5" s="8" t="s">
        <v>8</v>
      </c>
      <c r="C5" s="2">
        <v>2282</v>
      </c>
      <c r="D5" s="5">
        <v>13454189.660820967</v>
      </c>
      <c r="E5" s="6">
        <v>0.67782500220863062</v>
      </c>
      <c r="F5" s="2">
        <v>10799.220879007944</v>
      </c>
      <c r="G5" s="6">
        <v>0.49684393153376832</v>
      </c>
      <c r="H5" s="2">
        <v>74442666.862733722</v>
      </c>
      <c r="I5" s="6">
        <v>0.54808234799827782</v>
      </c>
      <c r="J5" s="2">
        <v>1012090592.0700059</v>
      </c>
      <c r="K5" s="6">
        <v>0.63227884090153041</v>
      </c>
      <c r="L5" s="5">
        <v>109378222.94</v>
      </c>
      <c r="M5" s="6">
        <v>0.6363982847716072</v>
      </c>
    </row>
    <row r="6" spans="1:13" x14ac:dyDescent="0.25">
      <c r="B6" s="9" t="s">
        <v>11</v>
      </c>
      <c r="C6" s="2">
        <v>852</v>
      </c>
      <c r="D6" s="5">
        <v>4930103.8336666673</v>
      </c>
      <c r="E6" s="6">
        <v>0.24837970373460425</v>
      </c>
      <c r="F6" s="2">
        <v>5927.6285976693543</v>
      </c>
      <c r="G6" s="6">
        <v>0.27271470137840059</v>
      </c>
      <c r="H6" s="2">
        <v>32577443.836928926</v>
      </c>
      <c r="I6" s="6">
        <v>0.23985064832308384</v>
      </c>
      <c r="J6" s="2">
        <v>410293234.30000186</v>
      </c>
      <c r="K6" s="6">
        <v>0.25632066204899695</v>
      </c>
      <c r="L6" s="5">
        <v>46375442.82</v>
      </c>
      <c r="M6" s="6">
        <v>0.26982749831619957</v>
      </c>
    </row>
    <row r="7" spans="1:13" x14ac:dyDescent="0.25">
      <c r="B7" s="9" t="s">
        <v>25</v>
      </c>
      <c r="C7" s="2">
        <v>181</v>
      </c>
      <c r="D7" s="5">
        <v>3942537.1200000006</v>
      </c>
      <c r="E7" s="6">
        <v>0.19862587784484551</v>
      </c>
      <c r="F7" s="2">
        <v>3407.0127749999997</v>
      </c>
      <c r="G7" s="6">
        <v>0.15674775438728469</v>
      </c>
      <c r="H7" s="2">
        <v>31545528.769999992</v>
      </c>
      <c r="I7" s="6">
        <v>0.23225319841092412</v>
      </c>
      <c r="J7" s="2">
        <v>486563022.13999987</v>
      </c>
      <c r="K7" s="6">
        <v>0.30396834638587888</v>
      </c>
      <c r="L7" s="5">
        <v>47710717.850000001</v>
      </c>
      <c r="M7" s="6">
        <v>0.27759656528354737</v>
      </c>
    </row>
    <row r="8" spans="1:13" x14ac:dyDescent="0.25">
      <c r="B8" s="9" t="s">
        <v>44</v>
      </c>
      <c r="C8" s="2">
        <v>379</v>
      </c>
      <c r="D8" s="5">
        <v>382675.7900000001</v>
      </c>
      <c r="E8" s="6">
        <v>1.9279289555229288E-2</v>
      </c>
      <c r="F8" s="2">
        <v>162.41700000000242</v>
      </c>
      <c r="G8" s="6">
        <v>7.4723817330916821E-3</v>
      </c>
      <c r="H8" s="2">
        <v>1173312.0499999849</v>
      </c>
      <c r="I8" s="6">
        <v>8.6384818061990814E-3</v>
      </c>
      <c r="J8" s="2">
        <v>9182881.0999998804</v>
      </c>
      <c r="K8" s="6">
        <v>5.7367803470728101E-3</v>
      </c>
      <c r="L8" s="5">
        <v>1298384.1599999999</v>
      </c>
      <c r="M8" s="6">
        <v>7.5544238166302029E-3</v>
      </c>
    </row>
    <row r="9" spans="1:13" x14ac:dyDescent="0.25">
      <c r="B9" s="9" t="s">
        <v>83</v>
      </c>
      <c r="C9" s="2">
        <v>4</v>
      </c>
      <c r="D9" s="5">
        <v>78250</v>
      </c>
      <c r="E9" s="6">
        <v>3.9422520240872602E-3</v>
      </c>
      <c r="F9" s="2">
        <v>0</v>
      </c>
      <c r="G9" s="6">
        <v>0</v>
      </c>
      <c r="H9" s="2">
        <v>0</v>
      </c>
      <c r="I9" s="6">
        <v>0</v>
      </c>
      <c r="J9" s="2">
        <v>0</v>
      </c>
      <c r="K9" s="6">
        <v>0</v>
      </c>
      <c r="L9" s="5">
        <v>0</v>
      </c>
      <c r="M9" s="6">
        <v>0</v>
      </c>
    </row>
    <row r="10" spans="1:13" x14ac:dyDescent="0.25">
      <c r="B10" s="9" t="s">
        <v>15</v>
      </c>
      <c r="C10" s="2">
        <v>866</v>
      </c>
      <c r="D10" s="5">
        <v>4120622.917154301</v>
      </c>
      <c r="E10" s="6">
        <v>0.20759787904986446</v>
      </c>
      <c r="F10" s="2">
        <v>1302.1625063385077</v>
      </c>
      <c r="G10" s="6">
        <v>5.9909094034987724E-2</v>
      </c>
      <c r="H10" s="2">
        <v>9146382.2058040947</v>
      </c>
      <c r="I10" s="6">
        <v>6.7340019458065489E-2</v>
      </c>
      <c r="J10" s="2">
        <v>106051454.53000028</v>
      </c>
      <c r="K10" s="6">
        <v>6.6253052119579256E-2</v>
      </c>
      <c r="L10" s="5">
        <v>13993678.109999999</v>
      </c>
      <c r="M10" s="6">
        <v>8.1419797355230153E-2</v>
      </c>
    </row>
    <row r="11" spans="1:13" x14ac:dyDescent="0.25">
      <c r="B11" s="8" t="s">
        <v>1</v>
      </c>
      <c r="C11" s="2">
        <v>16409</v>
      </c>
      <c r="D11" s="5">
        <v>6394871.1100000003</v>
      </c>
      <c r="E11" s="6">
        <v>0.32217499779136932</v>
      </c>
      <c r="F11" s="2">
        <v>10936.419215602235</v>
      </c>
      <c r="G11" s="6">
        <v>0.50315606846634142</v>
      </c>
      <c r="H11" s="2">
        <v>61381205.470720403</v>
      </c>
      <c r="I11" s="6">
        <v>0.4519176520017778</v>
      </c>
      <c r="J11" s="2">
        <v>588612336.13004076</v>
      </c>
      <c r="K11" s="6">
        <v>0.36772115909847475</v>
      </c>
      <c r="L11" s="5">
        <v>62492483.75</v>
      </c>
      <c r="M11" s="6">
        <v>0.3636017152283928</v>
      </c>
    </row>
    <row r="12" spans="1:13" x14ac:dyDescent="0.25">
      <c r="B12" s="9" t="s">
        <v>3</v>
      </c>
      <c r="C12" s="2">
        <v>7024</v>
      </c>
      <c r="D12" s="5">
        <v>3928326.4799999967</v>
      </c>
      <c r="E12" s="6">
        <v>0.19790994270997533</v>
      </c>
      <c r="F12" s="2">
        <v>7866.1211155994288</v>
      </c>
      <c r="G12" s="6">
        <v>0.36189967635463688</v>
      </c>
      <c r="H12" s="2">
        <v>44556616.460711569</v>
      </c>
      <c r="I12" s="6">
        <v>0.32804701924066348</v>
      </c>
      <c r="J12" s="2">
        <v>448654443.52999151</v>
      </c>
      <c r="K12" s="6">
        <v>0.28028588917151248</v>
      </c>
      <c r="L12" s="5">
        <v>43318269.200000003</v>
      </c>
      <c r="M12" s="6">
        <v>0.25203986202333106</v>
      </c>
    </row>
    <row r="13" spans="1:13" x14ac:dyDescent="0.25">
      <c r="B13" s="9" t="s">
        <v>121</v>
      </c>
      <c r="C13" s="2">
        <v>2</v>
      </c>
      <c r="D13" s="5">
        <v>47950</v>
      </c>
      <c r="E13" s="6">
        <v>2.4157314320125767E-3</v>
      </c>
      <c r="F13" s="2">
        <v>46.262</v>
      </c>
      <c r="G13" s="6">
        <v>2.1283937256339068E-3</v>
      </c>
      <c r="H13" s="2">
        <v>241916.41999999998</v>
      </c>
      <c r="I13" s="6">
        <v>1.7811038357535341E-3</v>
      </c>
      <c r="J13" s="2">
        <v>2657872.79</v>
      </c>
      <c r="K13" s="6">
        <v>1.6604410119926063E-3</v>
      </c>
      <c r="L13" s="5">
        <v>333907.71999999997</v>
      </c>
      <c r="M13" s="6">
        <v>1.9427843547665346E-3</v>
      </c>
    </row>
    <row r="14" spans="1:13" x14ac:dyDescent="0.25">
      <c r="A14" s="8"/>
      <c r="B14" s="9" t="s">
        <v>31</v>
      </c>
      <c r="C14" s="2">
        <v>6986</v>
      </c>
      <c r="D14" s="5">
        <v>656975</v>
      </c>
      <c r="E14" s="6">
        <v>3.3098543431625917E-2</v>
      </c>
      <c r="F14" s="2">
        <v>1949.5960000007085</v>
      </c>
      <c r="G14" s="6">
        <v>8.9695817170084957E-2</v>
      </c>
      <c r="H14" s="2">
        <v>10319976.899996683</v>
      </c>
      <c r="I14" s="6">
        <v>7.5980582225348564E-2</v>
      </c>
      <c r="J14" s="2">
        <v>74381391.699964672</v>
      </c>
      <c r="K14" s="6">
        <v>4.6467955039980594E-2</v>
      </c>
      <c r="L14" s="5">
        <v>9733375.0399999991</v>
      </c>
      <c r="M14" s="6">
        <v>5.6631960311630689E-2</v>
      </c>
    </row>
    <row r="15" spans="1:13" x14ac:dyDescent="0.25">
      <c r="B15" s="9" t="s">
        <v>7</v>
      </c>
      <c r="C15" s="2">
        <v>2397</v>
      </c>
      <c r="D15" s="5">
        <v>1761619.63</v>
      </c>
      <c r="E15" s="6">
        <v>8.8750780217755273E-2</v>
      </c>
      <c r="F15" s="2">
        <v>1074.4400999999873</v>
      </c>
      <c r="G15" s="6">
        <v>4.9432181215888639E-2</v>
      </c>
      <c r="H15" s="2">
        <v>6262695.6900000609</v>
      </c>
      <c r="I15" s="6">
        <v>4.6108946699923201E-2</v>
      </c>
      <c r="J15" s="2">
        <v>62918628.11000146</v>
      </c>
      <c r="K15" s="6">
        <v>3.9306873874937136E-2</v>
      </c>
      <c r="L15" s="5">
        <v>9106931.7899999991</v>
      </c>
      <c r="M15" s="6">
        <v>5.2987108538664493E-2</v>
      </c>
    </row>
    <row r="16" spans="1:13" x14ac:dyDescent="0.25">
      <c r="B16" s="8" t="s">
        <v>258</v>
      </c>
      <c r="C16" s="2">
        <v>18691</v>
      </c>
      <c r="D16" s="5">
        <v>19849060.770820968</v>
      </c>
      <c r="E16" s="6">
        <v>1</v>
      </c>
      <c r="F16" s="2">
        <v>21735.640094607792</v>
      </c>
      <c r="G16" s="6">
        <v>1</v>
      </c>
      <c r="H16" s="2">
        <v>135823872.33344656</v>
      </c>
      <c r="I16" s="6">
        <v>1</v>
      </c>
      <c r="J16" s="2">
        <v>1600702928.2000384</v>
      </c>
      <c r="K16" s="6">
        <v>1</v>
      </c>
      <c r="L16" s="5">
        <v>171870706.69</v>
      </c>
      <c r="M16" s="6">
        <v>1</v>
      </c>
    </row>
  </sheetData>
  <hyperlinks>
    <hyperlink ref="A2" location="'Table Name &amp; Description'!A1" display="Return to List" xr:uid="{2DD155EB-4441-4897-A628-DB9C13C74A76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3" style="7" bestFit="1" customWidth="1"/>
    <col min="3" max="3" width="11.5703125" style="7" bestFit="1" customWidth="1"/>
    <col min="4" max="4" width="16.5703125" style="7" bestFit="1" customWidth="1"/>
    <col min="5" max="5" width="20" style="7" bestFit="1" customWidth="1"/>
    <col min="6" max="6" width="13.42578125" style="7" bestFit="1" customWidth="1"/>
    <col min="7" max="7" width="16.85546875" style="7" bestFit="1" customWidth="1"/>
    <col min="8" max="8" width="14.5703125" style="7" bestFit="1" customWidth="1"/>
    <col min="9" max="9" width="18" style="7" bestFit="1" customWidth="1"/>
    <col min="10" max="10" width="22.42578125" style="7" bestFit="1" customWidth="1"/>
    <col min="11" max="11" width="26" style="7" bestFit="1" customWidth="1"/>
    <col min="12" max="12" width="19.5703125" style="7" bestFit="1" customWidth="1"/>
    <col min="13" max="13" width="23" style="7" bestFit="1" customWidth="1"/>
    <col min="14" max="16384" width="8.85546875" style="7"/>
  </cols>
  <sheetData>
    <row r="1" spans="1:13" ht="18.75" x14ac:dyDescent="0.3">
      <c r="A1" s="29" t="s">
        <v>311</v>
      </c>
    </row>
    <row r="2" spans="1:13" x14ac:dyDescent="0.25">
      <c r="A2" s="30" t="s">
        <v>468</v>
      </c>
    </row>
    <row r="3" spans="1:13" ht="18.75" x14ac:dyDescent="0.3">
      <c r="A3" s="29"/>
    </row>
    <row r="4" spans="1:13" x14ac:dyDescent="0.25">
      <c r="A4" s="8"/>
      <c r="C4" s="3" t="s">
        <v>269</v>
      </c>
      <c r="D4" s="3" t="s">
        <v>259</v>
      </c>
      <c r="E4" s="3" t="s">
        <v>260</v>
      </c>
      <c r="F4" s="3" t="s">
        <v>282</v>
      </c>
      <c r="G4" s="3" t="s">
        <v>283</v>
      </c>
      <c r="H4" s="3" t="s">
        <v>284</v>
      </c>
      <c r="I4" s="3" t="s">
        <v>285</v>
      </c>
      <c r="J4" s="3" t="s">
        <v>286</v>
      </c>
      <c r="K4" s="3" t="s">
        <v>287</v>
      </c>
      <c r="L4" s="3" t="s">
        <v>267</v>
      </c>
      <c r="M4" s="3" t="s">
        <v>268</v>
      </c>
    </row>
    <row r="5" spans="1:13" x14ac:dyDescent="0.25">
      <c r="B5" s="8" t="s">
        <v>8</v>
      </c>
      <c r="C5" s="2">
        <v>2282</v>
      </c>
      <c r="D5" s="5">
        <v>13454189.660820967</v>
      </c>
      <c r="E5" s="6">
        <v>0.67782500220863062</v>
      </c>
      <c r="F5" s="2">
        <v>11280.510999999897</v>
      </c>
      <c r="G5" s="6">
        <v>0.49653571981300354</v>
      </c>
      <c r="H5" s="2">
        <v>77752366.280000001</v>
      </c>
      <c r="I5" s="6">
        <v>0.54783156899847296</v>
      </c>
      <c r="J5" s="2">
        <v>1057198132.8699993</v>
      </c>
      <c r="K5" s="6">
        <v>0.63205972366313956</v>
      </c>
      <c r="L5" s="5">
        <v>109378222.94</v>
      </c>
      <c r="M5" s="6">
        <v>0.6363982847716072</v>
      </c>
    </row>
    <row r="6" spans="1:13" x14ac:dyDescent="0.25">
      <c r="B6" s="9" t="s">
        <v>11</v>
      </c>
      <c r="C6" s="2">
        <v>852</v>
      </c>
      <c r="D6" s="5">
        <v>4930103.8336666673</v>
      </c>
      <c r="E6" s="6">
        <v>0.24837970373460425</v>
      </c>
      <c r="F6" s="2">
        <v>6192.815999999958</v>
      </c>
      <c r="G6" s="6">
        <v>0.27258998730017575</v>
      </c>
      <c r="H6" s="2">
        <v>34041203.840000004</v>
      </c>
      <c r="I6" s="6">
        <v>0.23984924192668625</v>
      </c>
      <c r="J6" s="2">
        <v>428852851.09999847</v>
      </c>
      <c r="K6" s="6">
        <v>0.25639528308904619</v>
      </c>
      <c r="L6" s="5">
        <v>46375442.82</v>
      </c>
      <c r="M6" s="6">
        <v>0.26982749831619957</v>
      </c>
    </row>
    <row r="7" spans="1:13" x14ac:dyDescent="0.25">
      <c r="B7" s="9" t="s">
        <v>25</v>
      </c>
      <c r="C7" s="2">
        <v>181</v>
      </c>
      <c r="D7" s="5">
        <v>3942537.1200000006</v>
      </c>
      <c r="E7" s="6">
        <v>0.19862587784484551</v>
      </c>
      <c r="F7" s="2">
        <v>3559.9470000000001</v>
      </c>
      <c r="G7" s="6">
        <v>0.15669865010026221</v>
      </c>
      <c r="H7" s="2">
        <v>32937735.120000001</v>
      </c>
      <c r="I7" s="6">
        <v>0.23207436600790879</v>
      </c>
      <c r="J7" s="2">
        <v>508062445.78999978</v>
      </c>
      <c r="K7" s="6">
        <v>0.30375177471972892</v>
      </c>
      <c r="L7" s="5">
        <v>47710717.850000001</v>
      </c>
      <c r="M7" s="6">
        <v>0.27759656528354737</v>
      </c>
    </row>
    <row r="8" spans="1:13" x14ac:dyDescent="0.25">
      <c r="B8" s="9" t="s">
        <v>44</v>
      </c>
      <c r="C8" s="2">
        <v>379</v>
      </c>
      <c r="D8" s="5">
        <v>382675.7900000001</v>
      </c>
      <c r="E8" s="6">
        <v>1.9279289555229288E-2</v>
      </c>
      <c r="F8" s="2">
        <v>169.2259999999979</v>
      </c>
      <c r="G8" s="6">
        <v>7.4488428512746513E-3</v>
      </c>
      <c r="H8" s="2">
        <v>1225567.6299999999</v>
      </c>
      <c r="I8" s="6">
        <v>8.6351666165219096E-3</v>
      </c>
      <c r="J8" s="2">
        <v>9583396.399999883</v>
      </c>
      <c r="K8" s="6">
        <v>5.7295588140081387E-3</v>
      </c>
      <c r="L8" s="5">
        <v>1298384.1599999999</v>
      </c>
      <c r="M8" s="6">
        <v>7.5544238166302029E-3</v>
      </c>
    </row>
    <row r="9" spans="1:13" x14ac:dyDescent="0.25">
      <c r="B9" s="9" t="s">
        <v>83</v>
      </c>
      <c r="C9" s="2">
        <v>4</v>
      </c>
      <c r="D9" s="5">
        <v>78250</v>
      </c>
      <c r="E9" s="6">
        <v>3.9422520240872602E-3</v>
      </c>
      <c r="F9" s="2">
        <v>0</v>
      </c>
      <c r="G9" s="6">
        <v>0</v>
      </c>
      <c r="H9" s="2">
        <v>0</v>
      </c>
      <c r="I9" s="6">
        <v>0</v>
      </c>
      <c r="J9" s="2">
        <v>0</v>
      </c>
      <c r="K9" s="6">
        <v>0</v>
      </c>
      <c r="L9" s="5">
        <v>0</v>
      </c>
      <c r="M9" s="6">
        <v>0</v>
      </c>
    </row>
    <row r="10" spans="1:13" x14ac:dyDescent="0.25">
      <c r="B10" s="9" t="s">
        <v>15</v>
      </c>
      <c r="C10" s="2">
        <v>866</v>
      </c>
      <c r="D10" s="5">
        <v>4120622.917154301</v>
      </c>
      <c r="E10" s="6">
        <v>0.20759787904986446</v>
      </c>
      <c r="F10" s="2">
        <v>1358.5220000000004</v>
      </c>
      <c r="G10" s="6">
        <v>5.9798239561293598E-2</v>
      </c>
      <c r="H10" s="2">
        <v>9547859.6899999995</v>
      </c>
      <c r="I10" s="6">
        <v>6.7272794447355982E-2</v>
      </c>
      <c r="J10" s="2">
        <v>110699439.58000009</v>
      </c>
      <c r="K10" s="6">
        <v>6.6183107040355613E-2</v>
      </c>
      <c r="L10" s="5">
        <v>13993678.109999999</v>
      </c>
      <c r="M10" s="6">
        <v>8.1419797355230153E-2</v>
      </c>
    </row>
    <row r="11" spans="1:13" x14ac:dyDescent="0.25">
      <c r="B11" s="8" t="s">
        <v>1</v>
      </c>
      <c r="C11" s="2">
        <v>16409</v>
      </c>
      <c r="D11" s="5">
        <v>6394871.1100000003</v>
      </c>
      <c r="E11" s="6">
        <v>0.32217499779136932</v>
      </c>
      <c r="F11" s="2">
        <v>11437.916999996685</v>
      </c>
      <c r="G11" s="6">
        <v>0.50346428018684586</v>
      </c>
      <c r="H11" s="2">
        <v>64175136.039999999</v>
      </c>
      <c r="I11" s="6">
        <v>0.45216843100152715</v>
      </c>
      <c r="J11" s="2">
        <v>615425660.88002872</v>
      </c>
      <c r="K11" s="6">
        <v>0.36794027633689402</v>
      </c>
      <c r="L11" s="5">
        <v>62492483.75</v>
      </c>
      <c r="M11" s="6">
        <v>0.3636017152283928</v>
      </c>
    </row>
    <row r="12" spans="1:13" x14ac:dyDescent="0.25">
      <c r="B12" s="9" t="s">
        <v>3</v>
      </c>
      <c r="C12" s="2">
        <v>7024</v>
      </c>
      <c r="D12" s="5">
        <v>3928326.4799999967</v>
      </c>
      <c r="E12" s="6">
        <v>0.19790994270997533</v>
      </c>
      <c r="F12" s="2">
        <v>8231.0749999995041</v>
      </c>
      <c r="G12" s="6">
        <v>0.36230829879600396</v>
      </c>
      <c r="H12" s="2">
        <v>46606949.490000002</v>
      </c>
      <c r="I12" s="6">
        <v>0.3283856104570671</v>
      </c>
      <c r="J12" s="2">
        <v>469252050.46995002</v>
      </c>
      <c r="K12" s="6">
        <v>0.28054847253960269</v>
      </c>
      <c r="L12" s="5">
        <v>43318269.200000003</v>
      </c>
      <c r="M12" s="6">
        <v>0.25203986202333106</v>
      </c>
    </row>
    <row r="13" spans="1:13" x14ac:dyDescent="0.25">
      <c r="B13" s="9" t="s">
        <v>121</v>
      </c>
      <c r="C13" s="2">
        <v>2</v>
      </c>
      <c r="D13" s="5">
        <v>47950</v>
      </c>
      <c r="E13" s="6">
        <v>2.4157314320125767E-3</v>
      </c>
      <c r="F13" s="2">
        <v>48.204999999999998</v>
      </c>
      <c r="G13" s="6">
        <v>2.1218457544685747E-3</v>
      </c>
      <c r="H13" s="2">
        <v>252076.91</v>
      </c>
      <c r="I13" s="6">
        <v>1.7760962877487211E-3</v>
      </c>
      <c r="J13" s="2">
        <v>2769503.45</v>
      </c>
      <c r="K13" s="6">
        <v>1.6557838411415022E-3</v>
      </c>
      <c r="L13" s="5">
        <v>333907.71999999997</v>
      </c>
      <c r="M13" s="6">
        <v>1.9427843547665346E-3</v>
      </c>
    </row>
    <row r="14" spans="1:13" x14ac:dyDescent="0.25">
      <c r="A14" s="8"/>
      <c r="B14" s="9" t="s">
        <v>31</v>
      </c>
      <c r="C14" s="2">
        <v>6986</v>
      </c>
      <c r="D14" s="5">
        <v>656975</v>
      </c>
      <c r="E14" s="6">
        <v>3.3098543431625917E-2</v>
      </c>
      <c r="F14" s="2">
        <v>2028.8410000002179</v>
      </c>
      <c r="G14" s="6">
        <v>8.930375816496712E-2</v>
      </c>
      <c r="H14" s="2">
        <v>10737357.18</v>
      </c>
      <c r="I14" s="6">
        <v>7.5653816240567523E-2</v>
      </c>
      <c r="J14" s="2">
        <v>77350226.689968243</v>
      </c>
      <c r="K14" s="6">
        <v>4.6244844165794975E-2</v>
      </c>
      <c r="L14" s="5">
        <v>9733375.0399999991</v>
      </c>
      <c r="M14" s="6">
        <v>5.6631960311630689E-2</v>
      </c>
    </row>
    <row r="15" spans="1:13" x14ac:dyDescent="0.25">
      <c r="B15" s="9" t="s">
        <v>7</v>
      </c>
      <c r="C15" s="2">
        <v>2397</v>
      </c>
      <c r="D15" s="5">
        <v>1761619.63</v>
      </c>
      <c r="E15" s="6">
        <v>8.8750780217755273E-2</v>
      </c>
      <c r="F15" s="2">
        <v>1129.7959999999996</v>
      </c>
      <c r="G15" s="6">
        <v>4.973037747153982E-2</v>
      </c>
      <c r="H15" s="2">
        <v>6578752.46</v>
      </c>
      <c r="I15" s="6">
        <v>4.6352908016143834E-2</v>
      </c>
      <c r="J15" s="2">
        <v>66053880.269999936</v>
      </c>
      <c r="K15" s="6">
        <v>3.9491175790288824E-2</v>
      </c>
      <c r="L15" s="5">
        <v>9106931.7899999991</v>
      </c>
      <c r="M15" s="6">
        <v>5.2987108538664493E-2</v>
      </c>
    </row>
    <row r="16" spans="1:13" x14ac:dyDescent="0.25">
      <c r="B16" s="8" t="s">
        <v>258</v>
      </c>
      <c r="C16" s="2">
        <v>18691</v>
      </c>
      <c r="D16" s="5">
        <v>19849060.770820968</v>
      </c>
      <c r="E16" s="6">
        <v>1</v>
      </c>
      <c r="F16" s="2">
        <v>22718.428000000004</v>
      </c>
      <c r="G16" s="6">
        <v>1</v>
      </c>
      <c r="H16" s="2">
        <v>141927502.31999999</v>
      </c>
      <c r="I16" s="6">
        <v>1</v>
      </c>
      <c r="J16" s="2">
        <v>1672623793.7499719</v>
      </c>
      <c r="K16" s="6">
        <v>1</v>
      </c>
      <c r="L16" s="5">
        <v>171870706.69</v>
      </c>
      <c r="M16" s="6">
        <v>1</v>
      </c>
    </row>
  </sheetData>
  <hyperlinks>
    <hyperlink ref="A2" location="'Table Name &amp; Description'!A1" display="Return to List" xr:uid="{EAF14546-D0E9-4E78-82AF-2CFE5D187FE6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N187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56.7109375" style="7" bestFit="1" customWidth="1"/>
    <col min="3" max="3" width="11.5703125" style="7" bestFit="1" customWidth="1"/>
    <col min="4" max="4" width="15" style="7" bestFit="1" customWidth="1"/>
    <col min="5" max="5" width="16.5703125" style="7" bestFit="1" customWidth="1"/>
    <col min="6" max="6" width="20" style="7" bestFit="1" customWidth="1"/>
    <col min="7" max="7" width="14.42578125" style="7" bestFit="1" customWidth="1"/>
    <col min="8" max="8" width="17.85546875" style="7" bestFit="1" customWidth="1"/>
    <col min="9" max="9" width="15.5703125" style="7" bestFit="1" customWidth="1"/>
    <col min="10" max="10" width="19" style="7" bestFit="1" customWidth="1"/>
    <col min="11" max="11" width="23.42578125" style="7" bestFit="1" customWidth="1"/>
    <col min="12" max="12" width="26.85546875" style="7" bestFit="1" customWidth="1"/>
    <col min="13" max="13" width="19.5703125" style="7" bestFit="1" customWidth="1"/>
    <col min="14" max="14" width="23" style="7" bestFit="1" customWidth="1"/>
    <col min="15" max="16384" width="8.85546875" style="7"/>
  </cols>
  <sheetData>
    <row r="1" spans="1:14" ht="18.75" x14ac:dyDescent="0.3">
      <c r="A1" s="29" t="s">
        <v>313</v>
      </c>
    </row>
    <row r="2" spans="1:14" x14ac:dyDescent="0.25">
      <c r="A2" s="30" t="s">
        <v>468</v>
      </c>
    </row>
    <row r="3" spans="1:14" ht="18.75" x14ac:dyDescent="0.3">
      <c r="A3" s="29"/>
    </row>
    <row r="4" spans="1:14" x14ac:dyDescent="0.25">
      <c r="A4" s="8"/>
      <c r="C4" s="3" t="s">
        <v>269</v>
      </c>
      <c r="D4" s="3" t="s">
        <v>270</v>
      </c>
      <c r="E4" s="3" t="s">
        <v>259</v>
      </c>
      <c r="F4" s="3" t="s">
        <v>260</v>
      </c>
      <c r="G4" s="3" t="s">
        <v>261</v>
      </c>
      <c r="H4" s="3" t="s">
        <v>262</v>
      </c>
      <c r="I4" s="3" t="s">
        <v>263</v>
      </c>
      <c r="J4" s="3" t="s">
        <v>264</v>
      </c>
      <c r="K4" s="3" t="s">
        <v>265</v>
      </c>
      <c r="L4" s="3" t="s">
        <v>266</v>
      </c>
      <c r="M4" s="3" t="s">
        <v>267</v>
      </c>
      <c r="N4" s="3" t="s">
        <v>268</v>
      </c>
    </row>
    <row r="5" spans="1:14" x14ac:dyDescent="0.25">
      <c r="B5" s="8" t="s">
        <v>9</v>
      </c>
      <c r="C5" s="2">
        <v>291</v>
      </c>
      <c r="D5" s="6">
        <v>1.556899042319833E-2</v>
      </c>
      <c r="E5" s="5">
        <v>4578919.3099999987</v>
      </c>
      <c r="F5" s="6">
        <v>0.23068695102849504</v>
      </c>
      <c r="G5" s="2">
        <v>3337.8919999999985</v>
      </c>
      <c r="H5" s="6">
        <v>0.19625556028865399</v>
      </c>
      <c r="I5" s="2">
        <v>28496523.229999997</v>
      </c>
      <c r="J5" s="6">
        <v>0.26514442115198705</v>
      </c>
      <c r="K5" s="2">
        <v>414621249.45000017</v>
      </c>
      <c r="L5" s="6">
        <v>0.32661100102233914</v>
      </c>
      <c r="M5" s="5">
        <v>52306287.770000003</v>
      </c>
      <c r="N5" s="6">
        <v>0.30433509454490043</v>
      </c>
    </row>
    <row r="6" spans="1:14" x14ac:dyDescent="0.25">
      <c r="B6" s="8" t="s">
        <v>160</v>
      </c>
      <c r="C6" s="2">
        <v>335</v>
      </c>
      <c r="D6" s="6">
        <v>1.792306457653416E-2</v>
      </c>
      <c r="E6" s="5">
        <v>482374.48999999871</v>
      </c>
      <c r="F6" s="6">
        <v>2.4302131751700384E-2</v>
      </c>
      <c r="G6" s="2">
        <v>2309.9450000000402</v>
      </c>
      <c r="H6" s="6">
        <v>0.13581612293357093</v>
      </c>
      <c r="I6" s="2">
        <v>11463495.709999807</v>
      </c>
      <c r="J6" s="6">
        <v>0.10666150076884962</v>
      </c>
      <c r="K6" s="2">
        <v>97895077.969998091</v>
      </c>
      <c r="L6" s="6">
        <v>7.7115221309458637E-2</v>
      </c>
      <c r="M6" s="5">
        <v>14169224.119999999</v>
      </c>
      <c r="N6" s="6">
        <v>8.2441181472284075E-2</v>
      </c>
    </row>
    <row r="7" spans="1:14" x14ac:dyDescent="0.25">
      <c r="B7" s="8" t="s">
        <v>465</v>
      </c>
      <c r="C7" s="2">
        <v>1</v>
      </c>
      <c r="D7" s="6">
        <v>5.3501685303087046E-5</v>
      </c>
      <c r="E7" s="5"/>
      <c r="F7" s="6">
        <v>0</v>
      </c>
      <c r="G7" s="2">
        <v>1461.0170000000001</v>
      </c>
      <c r="H7" s="6">
        <v>8.5902332947335777E-2</v>
      </c>
      <c r="I7" s="2">
        <v>8153665.4400000004</v>
      </c>
      <c r="J7" s="6">
        <v>7.586535683341894E-2</v>
      </c>
      <c r="K7" s="2">
        <v>69306156.269999996</v>
      </c>
      <c r="L7" s="6">
        <v>5.4594773196941747E-2</v>
      </c>
      <c r="M7" s="5">
        <v>8473049.3900000006</v>
      </c>
      <c r="N7" s="6">
        <v>4.9298973357238138E-2</v>
      </c>
    </row>
    <row r="8" spans="1:14" x14ac:dyDescent="0.25">
      <c r="B8" s="8" t="s">
        <v>149</v>
      </c>
      <c r="C8" s="2">
        <v>612</v>
      </c>
      <c r="D8" s="6">
        <v>3.2743031405489273E-2</v>
      </c>
      <c r="E8" s="5">
        <v>1704927.727741264</v>
      </c>
      <c r="F8" s="6">
        <v>8.5894629848057402E-2</v>
      </c>
      <c r="G8" s="2">
        <v>948.55799999999977</v>
      </c>
      <c r="H8" s="6">
        <v>5.5771661203024271E-2</v>
      </c>
      <c r="I8" s="2">
        <v>6328498.6499999845</v>
      </c>
      <c r="J8" s="6">
        <v>5.8883187179440959E-2</v>
      </c>
      <c r="K8" s="2">
        <v>84795661.950000077</v>
      </c>
      <c r="L8" s="6">
        <v>6.6796373964381692E-2</v>
      </c>
      <c r="M8" s="5">
        <v>11469899.210000001</v>
      </c>
      <c r="N8" s="6">
        <v>6.6735626046432947E-2</v>
      </c>
    </row>
    <row r="9" spans="1:14" x14ac:dyDescent="0.25">
      <c r="B9" s="8" t="s">
        <v>151</v>
      </c>
      <c r="C9" s="2">
        <v>356</v>
      </c>
      <c r="D9" s="6">
        <v>1.9046599967898988E-2</v>
      </c>
      <c r="E9" s="5">
        <v>277044.44859766006</v>
      </c>
      <c r="F9" s="6">
        <v>1.3957559594201462E-2</v>
      </c>
      <c r="G9" s="2">
        <v>987.55700000000093</v>
      </c>
      <c r="H9" s="6">
        <v>5.8064656481390808E-2</v>
      </c>
      <c r="I9" s="2">
        <v>5367644.7100000037</v>
      </c>
      <c r="J9" s="6">
        <v>4.994297157220174E-2</v>
      </c>
      <c r="K9" s="2">
        <v>22551744.020000014</v>
      </c>
      <c r="L9" s="6">
        <v>1.7764761692610719E-2</v>
      </c>
      <c r="M9" s="5">
        <v>4000770.13</v>
      </c>
      <c r="N9" s="6">
        <v>2.3277789491004508E-2</v>
      </c>
    </row>
    <row r="10" spans="1:14" x14ac:dyDescent="0.25">
      <c r="B10" s="8" t="s">
        <v>196</v>
      </c>
      <c r="C10" s="2">
        <v>12</v>
      </c>
      <c r="D10" s="6">
        <v>6.4202022363704452E-4</v>
      </c>
      <c r="E10" s="5">
        <v>484425</v>
      </c>
      <c r="F10" s="6">
        <v>2.4405436891609854E-2</v>
      </c>
      <c r="G10" s="2">
        <v>1469.1740000000002</v>
      </c>
      <c r="H10" s="6">
        <v>8.638193402648231E-2</v>
      </c>
      <c r="I10" s="2">
        <v>4836924.5</v>
      </c>
      <c r="J10" s="6">
        <v>4.5004912927701195E-2</v>
      </c>
      <c r="K10" s="2">
        <v>72553867.450000003</v>
      </c>
      <c r="L10" s="6">
        <v>5.7153103723749828E-2</v>
      </c>
      <c r="M10" s="5">
        <v>12184900.9</v>
      </c>
      <c r="N10" s="6">
        <v>7.0895739795715618E-2</v>
      </c>
    </row>
    <row r="11" spans="1:14" x14ac:dyDescent="0.25">
      <c r="B11" s="8" t="s">
        <v>418</v>
      </c>
      <c r="C11" s="2">
        <v>1812</v>
      </c>
      <c r="D11" s="6">
        <v>9.6945053769193726E-2</v>
      </c>
      <c r="E11" s="5">
        <v>506650</v>
      </c>
      <c r="F11" s="6">
        <v>2.5525137226885757E-2</v>
      </c>
      <c r="G11" s="2">
        <v>402.85499999999962</v>
      </c>
      <c r="H11" s="6">
        <v>2.3686366646999264E-2</v>
      </c>
      <c r="I11" s="2">
        <v>4656793.2400000188</v>
      </c>
      <c r="J11" s="6">
        <v>4.3328890969563078E-2</v>
      </c>
      <c r="K11" s="2">
        <v>69851870.110000953</v>
      </c>
      <c r="L11" s="6">
        <v>5.5024650208288582E-2</v>
      </c>
      <c r="M11" s="5">
        <v>8782535.9399999995</v>
      </c>
      <c r="N11" s="6">
        <v>5.1099667355420236E-2</v>
      </c>
    </row>
    <row r="12" spans="1:14" x14ac:dyDescent="0.25">
      <c r="B12" s="8" t="s">
        <v>154</v>
      </c>
      <c r="C12" s="2">
        <v>3045</v>
      </c>
      <c r="D12" s="6">
        <v>0.16291263174790005</v>
      </c>
      <c r="E12" s="5">
        <v>462800</v>
      </c>
      <c r="F12" s="6">
        <v>2.3315964686870087E-2</v>
      </c>
      <c r="G12" s="2">
        <v>244.32399999999186</v>
      </c>
      <c r="H12" s="6">
        <v>1.4365337018682306E-2</v>
      </c>
      <c r="I12" s="2">
        <v>2142774.9599998929</v>
      </c>
      <c r="J12" s="6">
        <v>1.993733838484632E-2</v>
      </c>
      <c r="K12" s="2">
        <v>17951371.650000941</v>
      </c>
      <c r="L12" s="6">
        <v>1.4140894785562335E-2</v>
      </c>
      <c r="M12" s="5">
        <v>2569040.5699999998</v>
      </c>
      <c r="N12" s="6">
        <v>1.4947518512469555E-2</v>
      </c>
    </row>
    <row r="13" spans="1:14" x14ac:dyDescent="0.25">
      <c r="B13" s="8" t="s">
        <v>52</v>
      </c>
      <c r="C13" s="2">
        <v>275</v>
      </c>
      <c r="D13" s="6">
        <v>1.4712963458348938E-2</v>
      </c>
      <c r="E13" s="5">
        <v>855914.98230564827</v>
      </c>
      <c r="F13" s="6">
        <v>4.3121183021610908E-2</v>
      </c>
      <c r="G13" s="2">
        <v>314.1650000000003</v>
      </c>
      <c r="H13" s="6">
        <v>1.8471726496269221E-2</v>
      </c>
      <c r="I13" s="2">
        <v>2122095.9600000018</v>
      </c>
      <c r="J13" s="6">
        <v>1.974493170278481E-2</v>
      </c>
      <c r="K13" s="2">
        <v>29583024.870000038</v>
      </c>
      <c r="L13" s="6">
        <v>2.3303536369340471E-2</v>
      </c>
      <c r="M13" s="5">
        <v>4163119.61</v>
      </c>
      <c r="N13" s="6">
        <v>2.4222391879198713E-2</v>
      </c>
    </row>
    <row r="14" spans="1:14" x14ac:dyDescent="0.25">
      <c r="A14" s="8"/>
      <c r="B14" s="8" t="s">
        <v>39</v>
      </c>
      <c r="C14" s="2">
        <v>5066</v>
      </c>
      <c r="D14" s="6">
        <v>0.27103953774543899</v>
      </c>
      <c r="E14" s="5">
        <v>495925</v>
      </c>
      <c r="F14" s="6">
        <v>2.4984809393552392E-2</v>
      </c>
      <c r="G14" s="2">
        <v>463.81499999997567</v>
      </c>
      <c r="H14" s="6">
        <v>2.7270586554411381E-2</v>
      </c>
      <c r="I14" s="2">
        <v>2055176.1000001184</v>
      </c>
      <c r="J14" s="6">
        <v>1.9122279339195362E-2</v>
      </c>
      <c r="K14" s="2">
        <v>6165588.9499998447</v>
      </c>
      <c r="L14" s="6">
        <v>4.8568402645136578E-3</v>
      </c>
      <c r="M14" s="5">
        <v>1063923.77</v>
      </c>
      <c r="N14" s="6">
        <v>6.1902565625623429E-3</v>
      </c>
    </row>
    <row r="15" spans="1:14" x14ac:dyDescent="0.25">
      <c r="B15" s="8" t="s">
        <v>152</v>
      </c>
      <c r="C15" s="2">
        <v>211</v>
      </c>
      <c r="D15" s="6">
        <v>1.1288855598951366E-2</v>
      </c>
      <c r="E15" s="5">
        <v>170082.97386160001</v>
      </c>
      <c r="F15" s="6">
        <v>8.5688172264367195E-3</v>
      </c>
      <c r="G15" s="2">
        <v>348.59600000000074</v>
      </c>
      <c r="H15" s="6">
        <v>2.0496140466613001E-2</v>
      </c>
      <c r="I15" s="2">
        <v>1887745.4099999971</v>
      </c>
      <c r="J15" s="6">
        <v>1.7564429175340131E-2</v>
      </c>
      <c r="K15" s="2">
        <v>6759196.0999999987</v>
      </c>
      <c r="L15" s="6">
        <v>5.3244444351458926E-3</v>
      </c>
      <c r="M15" s="5">
        <v>1529589.38</v>
      </c>
      <c r="N15" s="6">
        <v>8.8996514266907155E-3</v>
      </c>
    </row>
    <row r="16" spans="1:14" x14ac:dyDescent="0.25">
      <c r="B16" s="8" t="s">
        <v>245</v>
      </c>
      <c r="C16" s="2">
        <v>52</v>
      </c>
      <c r="D16" s="6">
        <v>2.7820876357605266E-3</v>
      </c>
      <c r="E16" s="5">
        <v>552141.73</v>
      </c>
      <c r="F16" s="6">
        <v>2.7817020481476572E-2</v>
      </c>
      <c r="G16" s="2">
        <v>109.77799999999999</v>
      </c>
      <c r="H16" s="6">
        <v>6.4545356462605338E-3</v>
      </c>
      <c r="I16" s="2">
        <v>1817893.4299999992</v>
      </c>
      <c r="J16" s="6">
        <v>1.6914495053414632E-2</v>
      </c>
      <c r="K16" s="2">
        <v>36357868.400000006</v>
      </c>
      <c r="L16" s="6">
        <v>2.8640306807513213E-2</v>
      </c>
      <c r="M16" s="5">
        <v>4214924.7300000004</v>
      </c>
      <c r="N16" s="6">
        <v>2.4523811015697877E-2</v>
      </c>
    </row>
    <row r="17" spans="2:14" x14ac:dyDescent="0.25">
      <c r="B17" s="8" t="s">
        <v>148</v>
      </c>
      <c r="C17" s="2">
        <v>190</v>
      </c>
      <c r="D17" s="6">
        <v>1.0165320207586538E-2</v>
      </c>
      <c r="E17" s="5">
        <v>574999.76006529911</v>
      </c>
      <c r="F17" s="6">
        <v>2.8968613009164403E-2</v>
      </c>
      <c r="G17" s="2">
        <v>304.64199999999994</v>
      </c>
      <c r="H17" s="6">
        <v>1.7911809728252483E-2</v>
      </c>
      <c r="I17" s="2">
        <v>1793670.3200000017</v>
      </c>
      <c r="J17" s="6">
        <v>1.6689112383830265E-2</v>
      </c>
      <c r="K17" s="2">
        <v>40687437.430000052</v>
      </c>
      <c r="L17" s="6">
        <v>3.205085288241756E-2</v>
      </c>
      <c r="M17" s="5">
        <v>4974898.71</v>
      </c>
      <c r="N17" s="6">
        <v>2.8945588261140583E-2</v>
      </c>
    </row>
    <row r="18" spans="2:14" x14ac:dyDescent="0.25">
      <c r="B18" s="8" t="s">
        <v>426</v>
      </c>
      <c r="C18" s="2">
        <v>213</v>
      </c>
      <c r="D18" s="6">
        <v>1.1395858969557542E-2</v>
      </c>
      <c r="E18" s="5">
        <v>110027</v>
      </c>
      <c r="F18" s="6">
        <v>5.5431841974983896E-3</v>
      </c>
      <c r="G18" s="2">
        <v>314.35099999999824</v>
      </c>
      <c r="H18" s="6">
        <v>1.848266260031731E-2</v>
      </c>
      <c r="I18" s="2">
        <v>1560162.4300000002</v>
      </c>
      <c r="J18" s="6">
        <v>1.4516450342613518E-2</v>
      </c>
      <c r="K18" s="2">
        <v>13323346.850000128</v>
      </c>
      <c r="L18" s="6">
        <v>1.049524513617851E-2</v>
      </c>
      <c r="M18" s="5">
        <v>1958102.46</v>
      </c>
      <c r="N18" s="6">
        <v>1.1392880716617947E-2</v>
      </c>
    </row>
    <row r="19" spans="2:14" x14ac:dyDescent="0.25">
      <c r="B19" s="8" t="s">
        <v>172</v>
      </c>
      <c r="C19" s="2">
        <v>183</v>
      </c>
      <c r="D19" s="6">
        <v>9.7908084104649292E-3</v>
      </c>
      <c r="E19" s="5">
        <v>132697.5400000001</v>
      </c>
      <c r="F19" s="6">
        <v>6.6853309349060776E-3</v>
      </c>
      <c r="G19" s="2">
        <v>308.92500000000325</v>
      </c>
      <c r="H19" s="6">
        <v>1.8163634102653141E-2</v>
      </c>
      <c r="I19" s="2">
        <v>1532760.9999999637</v>
      </c>
      <c r="J19" s="6">
        <v>1.4261495159573936E-2</v>
      </c>
      <c r="K19" s="2">
        <v>13089369.820000239</v>
      </c>
      <c r="L19" s="6">
        <v>1.0310933617929339E-2</v>
      </c>
      <c r="M19" s="5">
        <v>1884171.85</v>
      </c>
      <c r="N19" s="6">
        <v>1.0962728240819106E-2</v>
      </c>
    </row>
    <row r="20" spans="2:14" x14ac:dyDescent="0.25">
      <c r="B20" s="8" t="s">
        <v>150</v>
      </c>
      <c r="C20" s="2">
        <v>145</v>
      </c>
      <c r="D20" s="6">
        <v>7.757744368947622E-3</v>
      </c>
      <c r="E20" s="5">
        <v>146536.37725960003</v>
      </c>
      <c r="F20" s="6">
        <v>7.3825345668252097E-3</v>
      </c>
      <c r="G20" s="2">
        <v>289.10999999999979</v>
      </c>
      <c r="H20" s="6">
        <v>1.6998586243968571E-2</v>
      </c>
      <c r="I20" s="2">
        <v>1487485.63</v>
      </c>
      <c r="J20" s="6">
        <v>1.3840232829633118E-2</v>
      </c>
      <c r="K20" s="2">
        <v>23489295.600000013</v>
      </c>
      <c r="L20" s="6">
        <v>1.8503302373919436E-2</v>
      </c>
      <c r="M20" s="5">
        <v>3395272.96</v>
      </c>
      <c r="N20" s="6">
        <v>1.9754808864107312E-2</v>
      </c>
    </row>
    <row r="21" spans="2:14" x14ac:dyDescent="0.25">
      <c r="B21" s="8" t="s">
        <v>137</v>
      </c>
      <c r="C21" s="2">
        <v>602</v>
      </c>
      <c r="D21" s="6">
        <v>3.2208014552458405E-2</v>
      </c>
      <c r="E21" s="5">
        <v>551983.11416666664</v>
      </c>
      <c r="F21" s="6">
        <v>2.7809029381284742E-2</v>
      </c>
      <c r="G21" s="2">
        <v>210.51499999999922</v>
      </c>
      <c r="H21" s="6">
        <v>1.2377494321016336E-2</v>
      </c>
      <c r="I21" s="2">
        <v>1466773.5299999909</v>
      </c>
      <c r="J21" s="6">
        <v>1.3647518170338716E-2</v>
      </c>
      <c r="K21" s="2">
        <v>26401920.219999965</v>
      </c>
      <c r="L21" s="6">
        <v>2.0797674029984819E-2</v>
      </c>
      <c r="M21" s="5">
        <v>3501296.21</v>
      </c>
      <c r="N21" s="6">
        <v>2.0371686818715554E-2</v>
      </c>
    </row>
    <row r="22" spans="2:14" x14ac:dyDescent="0.25">
      <c r="B22" s="8" t="s">
        <v>102</v>
      </c>
      <c r="C22" s="2">
        <v>6</v>
      </c>
      <c r="D22" s="6">
        <v>3.2101011181852226E-4</v>
      </c>
      <c r="E22" s="5">
        <v>261750</v>
      </c>
      <c r="F22" s="6">
        <v>1.3187021946387737E-2</v>
      </c>
      <c r="G22" s="2">
        <v>182.96900000000002</v>
      </c>
      <c r="H22" s="6">
        <v>1.0757892589231393E-2</v>
      </c>
      <c r="I22" s="2">
        <v>1102742.1600000001</v>
      </c>
      <c r="J22" s="6">
        <v>1.0260407184876495E-2</v>
      </c>
      <c r="K22" s="2">
        <v>8821937.2999999989</v>
      </c>
      <c r="L22" s="6">
        <v>6.9493345464841571E-3</v>
      </c>
      <c r="M22" s="5">
        <v>1535464.55</v>
      </c>
      <c r="N22" s="6">
        <v>8.9338350878459399E-3</v>
      </c>
    </row>
    <row r="23" spans="2:14" x14ac:dyDescent="0.25">
      <c r="B23" s="8" t="s">
        <v>252</v>
      </c>
      <c r="C23" s="2">
        <v>60</v>
      </c>
      <c r="D23" s="6">
        <v>3.2101011181852228E-3</v>
      </c>
      <c r="E23" s="5">
        <v>522525.55</v>
      </c>
      <c r="F23" s="6">
        <v>2.6324950889773917E-2</v>
      </c>
      <c r="G23" s="2">
        <v>91.980000000000018</v>
      </c>
      <c r="H23" s="6">
        <v>5.4080798406150963E-3</v>
      </c>
      <c r="I23" s="2">
        <v>1047275.22</v>
      </c>
      <c r="J23" s="6">
        <v>9.744317920910097E-3</v>
      </c>
      <c r="K23" s="2">
        <v>20945504.260000005</v>
      </c>
      <c r="L23" s="6">
        <v>1.6499473006631904E-2</v>
      </c>
      <c r="M23" s="5">
        <v>2456104.06</v>
      </c>
      <c r="N23" s="6">
        <v>1.4290416949469052E-2</v>
      </c>
    </row>
    <row r="24" spans="2:14" x14ac:dyDescent="0.25">
      <c r="B24" s="8" t="s">
        <v>188</v>
      </c>
      <c r="C24" s="2">
        <v>100</v>
      </c>
      <c r="D24" s="6">
        <v>5.3501685303087047E-3</v>
      </c>
      <c r="E24" s="5">
        <v>48309</v>
      </c>
      <c r="F24" s="6">
        <v>2.4338179301166959E-3</v>
      </c>
      <c r="G24" s="2">
        <v>208.83899999999994</v>
      </c>
      <c r="H24" s="6">
        <v>1.2278951792065836E-2</v>
      </c>
      <c r="I24" s="2">
        <v>1036435.9700000004</v>
      </c>
      <c r="J24" s="6">
        <v>9.6434646819456345E-3</v>
      </c>
      <c r="K24" s="2">
        <v>8850876.0700000115</v>
      </c>
      <c r="L24" s="6">
        <v>6.9721305817828719E-3</v>
      </c>
      <c r="M24" s="5">
        <v>1282481.1599999999</v>
      </c>
      <c r="N24" s="6">
        <v>7.4618949598734552E-3</v>
      </c>
    </row>
    <row r="25" spans="2:14" x14ac:dyDescent="0.25">
      <c r="B25" s="8" t="s">
        <v>435</v>
      </c>
      <c r="C25" s="2">
        <v>1</v>
      </c>
      <c r="D25" s="6">
        <v>5.3501685303087046E-5</v>
      </c>
      <c r="E25" s="5"/>
      <c r="F25" s="6">
        <v>0</v>
      </c>
      <c r="G25" s="2">
        <v>144.578</v>
      </c>
      <c r="H25" s="6">
        <v>8.5006454359257376E-3</v>
      </c>
      <c r="I25" s="2">
        <v>966843.41</v>
      </c>
      <c r="J25" s="6">
        <v>8.9959443199437387E-3</v>
      </c>
      <c r="K25" s="2">
        <v>8508221.9700000007</v>
      </c>
      <c r="L25" s="6">
        <v>6.7022105071271026E-3</v>
      </c>
      <c r="M25" s="5">
        <v>1145657.68</v>
      </c>
      <c r="N25" s="6">
        <v>6.6658111906550861E-3</v>
      </c>
    </row>
    <row r="26" spans="2:14" x14ac:dyDescent="0.25">
      <c r="B26" s="8" t="s">
        <v>253</v>
      </c>
      <c r="C26" s="2">
        <v>19</v>
      </c>
      <c r="D26" s="6">
        <v>1.0165320207586538E-3</v>
      </c>
      <c r="E26" s="5">
        <v>47173</v>
      </c>
      <c r="F26" s="6">
        <v>2.3765860029682853E-3</v>
      </c>
      <c r="G26" s="2">
        <v>182.40199999999999</v>
      </c>
      <c r="H26" s="6">
        <v>1.0724555110761846E-2</v>
      </c>
      <c r="I26" s="2">
        <v>916756.39000000036</v>
      </c>
      <c r="J26" s="6">
        <v>8.5299122423481491E-3</v>
      </c>
      <c r="K26" s="2">
        <v>916756.39000000036</v>
      </c>
      <c r="L26" s="6">
        <v>7.2215961586318531E-4</v>
      </c>
      <c r="M26" s="5">
        <v>162733.15</v>
      </c>
      <c r="N26" s="6">
        <v>9.4683470577402551E-4</v>
      </c>
    </row>
    <row r="27" spans="2:14" x14ac:dyDescent="0.25">
      <c r="B27" s="8" t="s">
        <v>161</v>
      </c>
      <c r="C27" s="2">
        <v>120</v>
      </c>
      <c r="D27" s="6">
        <v>6.4202022363704456E-3</v>
      </c>
      <c r="E27" s="5">
        <v>61466.25</v>
      </c>
      <c r="F27" s="6">
        <v>3.0966830476109085E-3</v>
      </c>
      <c r="G27" s="2">
        <v>180.79800000000068</v>
      </c>
      <c r="H27" s="6">
        <v>1.063024591241065E-2</v>
      </c>
      <c r="I27" s="2">
        <v>897244.76000000641</v>
      </c>
      <c r="J27" s="6">
        <v>8.3483672938530346E-3</v>
      </c>
      <c r="K27" s="2">
        <v>7662215.1100000525</v>
      </c>
      <c r="L27" s="6">
        <v>6.0357826581374906E-3</v>
      </c>
      <c r="M27" s="5">
        <v>1101553.1100000001</v>
      </c>
      <c r="N27" s="6">
        <v>6.4091963733345844E-3</v>
      </c>
    </row>
    <row r="28" spans="2:14" x14ac:dyDescent="0.25">
      <c r="B28" s="8" t="s">
        <v>180</v>
      </c>
      <c r="C28" s="2">
        <v>44</v>
      </c>
      <c r="D28" s="6">
        <v>2.35407415333583E-3</v>
      </c>
      <c r="E28" s="5">
        <v>270100</v>
      </c>
      <c r="F28" s="6">
        <v>1.3607696763015579E-2</v>
      </c>
      <c r="G28" s="2">
        <v>126.55499999999994</v>
      </c>
      <c r="H28" s="6">
        <v>7.4409604721574589E-3</v>
      </c>
      <c r="I28" s="2">
        <v>849838.57000000053</v>
      </c>
      <c r="J28" s="6">
        <v>7.9072788598317217E-3</v>
      </c>
      <c r="K28" s="2">
        <v>12747576.850000005</v>
      </c>
      <c r="L28" s="6">
        <v>1.0041691884124675E-2</v>
      </c>
      <c r="M28" s="5">
        <v>1748993.9</v>
      </c>
      <c r="N28" s="6">
        <v>1.0176218703485217E-2</v>
      </c>
    </row>
    <row r="29" spans="2:14" x14ac:dyDescent="0.25">
      <c r="B29" s="8" t="s">
        <v>155</v>
      </c>
      <c r="C29" s="2">
        <v>103</v>
      </c>
      <c r="D29" s="6">
        <v>5.5106735862179655E-3</v>
      </c>
      <c r="E29" s="5">
        <v>73310</v>
      </c>
      <c r="F29" s="6">
        <v>3.693373749339771E-3</v>
      </c>
      <c r="G29" s="2">
        <v>91.963999999999913</v>
      </c>
      <c r="H29" s="6">
        <v>5.407139100481911E-3</v>
      </c>
      <c r="I29" s="2">
        <v>652968.27000000025</v>
      </c>
      <c r="J29" s="6">
        <v>6.0755093729293677E-3</v>
      </c>
      <c r="K29" s="2">
        <v>5876713.5699999919</v>
      </c>
      <c r="L29" s="6">
        <v>4.6292834830953958E-3</v>
      </c>
      <c r="M29" s="5">
        <v>891713.77</v>
      </c>
      <c r="N29" s="6">
        <v>5.1882824430830301E-3</v>
      </c>
    </row>
    <row r="30" spans="2:14" x14ac:dyDescent="0.25">
      <c r="B30" s="8" t="s">
        <v>171</v>
      </c>
      <c r="C30" s="2">
        <v>81</v>
      </c>
      <c r="D30" s="6">
        <v>4.3336365095500507E-3</v>
      </c>
      <c r="E30" s="5">
        <v>30612.649999999998</v>
      </c>
      <c r="F30" s="6">
        <v>1.5422719670948864E-3</v>
      </c>
      <c r="G30" s="2">
        <v>120.10500000000019</v>
      </c>
      <c r="H30" s="6">
        <v>7.0617246059695264E-3</v>
      </c>
      <c r="I30" s="2">
        <v>596091.13999999908</v>
      </c>
      <c r="J30" s="6">
        <v>5.5462990693102825E-3</v>
      </c>
      <c r="K30" s="2">
        <v>5090454.9300000174</v>
      </c>
      <c r="L30" s="6">
        <v>4.0099213017949827E-3</v>
      </c>
      <c r="M30" s="5">
        <v>738191</v>
      </c>
      <c r="N30" s="6">
        <v>4.295036741377118E-3</v>
      </c>
    </row>
    <row r="31" spans="2:14" x14ac:dyDescent="0.25">
      <c r="B31" s="8" t="s">
        <v>478</v>
      </c>
      <c r="C31" s="2">
        <v>18</v>
      </c>
      <c r="D31" s="6">
        <v>9.6303033545556689E-4</v>
      </c>
      <c r="E31" s="5">
        <v>49450</v>
      </c>
      <c r="F31" s="6">
        <v>2.4913017583529078E-3</v>
      </c>
      <c r="G31" s="2">
        <v>81.284000000000006</v>
      </c>
      <c r="H31" s="6">
        <v>4.7791950615846644E-3</v>
      </c>
      <c r="I31" s="2">
        <v>570679.46000000008</v>
      </c>
      <c r="J31" s="6">
        <v>5.3098574118590315E-3</v>
      </c>
      <c r="K31" s="2">
        <v>5136115.0999999987</v>
      </c>
      <c r="L31" s="6">
        <v>4.0458893421458494E-3</v>
      </c>
      <c r="M31" s="5">
        <v>771461.23</v>
      </c>
      <c r="N31" s="6">
        <v>4.4886138240617717E-3</v>
      </c>
    </row>
    <row r="32" spans="2:14" x14ac:dyDescent="0.25">
      <c r="B32" s="8" t="s">
        <v>217</v>
      </c>
      <c r="C32" s="2">
        <v>9</v>
      </c>
      <c r="D32" s="6">
        <v>4.8151516772778344E-4</v>
      </c>
      <c r="E32" s="5">
        <v>161425</v>
      </c>
      <c r="F32" s="6">
        <v>8.1326266196586078E-3</v>
      </c>
      <c r="G32" s="2">
        <v>62.478000000000002</v>
      </c>
      <c r="H32" s="6">
        <v>3.6734726275489231E-3</v>
      </c>
      <c r="I32" s="2">
        <v>539171.4</v>
      </c>
      <c r="J32" s="6">
        <v>5.0166923031580817E-3</v>
      </c>
      <c r="K32" s="2">
        <v>8087571.0599999996</v>
      </c>
      <c r="L32" s="6">
        <v>6.3708497411791281E-3</v>
      </c>
      <c r="M32" s="5">
        <v>1216732.1599999999</v>
      </c>
      <c r="N32" s="6">
        <v>7.0793457677147805E-3</v>
      </c>
    </row>
    <row r="33" spans="2:14" x14ac:dyDescent="0.25">
      <c r="B33" s="8" t="s">
        <v>239</v>
      </c>
      <c r="C33" s="2">
        <v>1648</v>
      </c>
      <c r="D33" s="6">
        <v>8.8170777379487447E-2</v>
      </c>
      <c r="E33" s="5">
        <v>123725</v>
      </c>
      <c r="F33" s="6">
        <v>6.2332924176382917E-3</v>
      </c>
      <c r="G33" s="2">
        <v>116.45099999999684</v>
      </c>
      <c r="H33" s="6">
        <v>6.8468830780544837E-3</v>
      </c>
      <c r="I33" s="2">
        <v>515973.41000000888</v>
      </c>
      <c r="J33" s="6">
        <v>4.8008478094002643E-3</v>
      </c>
      <c r="K33" s="2">
        <v>1547935.7799999784</v>
      </c>
      <c r="L33" s="6">
        <v>1.219360694355961E-3</v>
      </c>
      <c r="M33" s="5">
        <v>270693.61</v>
      </c>
      <c r="N33" s="6">
        <v>1.5749839819315169E-3</v>
      </c>
    </row>
    <row r="34" spans="2:14" x14ac:dyDescent="0.25">
      <c r="B34" s="8" t="s">
        <v>179</v>
      </c>
      <c r="C34" s="2">
        <v>29</v>
      </c>
      <c r="D34" s="6">
        <v>1.5515488737895243E-3</v>
      </c>
      <c r="E34" s="5">
        <v>104600</v>
      </c>
      <c r="F34" s="6">
        <v>5.2697707567990731E-3</v>
      </c>
      <c r="G34" s="2">
        <v>76.599999999999994</v>
      </c>
      <c r="H34" s="6">
        <v>4.5037933875963932E-3</v>
      </c>
      <c r="I34" s="2">
        <v>514414.30000000016</v>
      </c>
      <c r="J34" s="6">
        <v>4.786341151337874E-3</v>
      </c>
      <c r="K34" s="2">
        <v>7716214.2899999991</v>
      </c>
      <c r="L34" s="6">
        <v>6.0783196150772604E-3</v>
      </c>
      <c r="M34" s="5">
        <v>1011953.82</v>
      </c>
      <c r="N34" s="6">
        <v>5.887878391198113E-3</v>
      </c>
    </row>
    <row r="35" spans="2:14" x14ac:dyDescent="0.25">
      <c r="B35" s="8" t="s">
        <v>136</v>
      </c>
      <c r="C35" s="2">
        <v>295</v>
      </c>
      <c r="D35" s="6">
        <v>1.578299716441068E-2</v>
      </c>
      <c r="E35" s="5">
        <v>225000</v>
      </c>
      <c r="F35" s="6">
        <v>1.1335548951049631E-2</v>
      </c>
      <c r="G35" s="2">
        <v>74.908999999999864</v>
      </c>
      <c r="H35" s="6">
        <v>4.4043689147709878E-3</v>
      </c>
      <c r="I35" s="2">
        <v>502829.29000000103</v>
      </c>
      <c r="J35" s="6">
        <v>4.6785490271654771E-3</v>
      </c>
      <c r="K35" s="2">
        <v>9050927.6999999881</v>
      </c>
      <c r="L35" s="6">
        <v>7.1297179297953438E-3</v>
      </c>
      <c r="M35" s="5">
        <v>1220389.8400000001</v>
      </c>
      <c r="N35" s="6">
        <v>7.1006273465855623E-3</v>
      </c>
    </row>
    <row r="36" spans="2:14" x14ac:dyDescent="0.25">
      <c r="B36" s="8" t="s">
        <v>156</v>
      </c>
      <c r="C36" s="2">
        <v>98</v>
      </c>
      <c r="D36" s="6">
        <v>5.2431651597025309E-3</v>
      </c>
      <c r="E36" s="5">
        <v>36475.435600000004</v>
      </c>
      <c r="F36" s="6">
        <v>1.8376403811318151E-3</v>
      </c>
      <c r="G36" s="2">
        <v>54.969999999999899</v>
      </c>
      <c r="H36" s="6">
        <v>3.2320303200544819E-3</v>
      </c>
      <c r="I36" s="2">
        <v>484354.95000000019</v>
      </c>
      <c r="J36" s="6">
        <v>4.5066554896300483E-3</v>
      </c>
      <c r="K36" s="2">
        <v>8677149.0699999966</v>
      </c>
      <c r="L36" s="6">
        <v>6.8352800237135962E-3</v>
      </c>
      <c r="M36" s="5">
        <v>1096684.05</v>
      </c>
      <c r="N36" s="6">
        <v>6.3808665893139585E-3</v>
      </c>
    </row>
    <row r="37" spans="2:14" x14ac:dyDescent="0.25">
      <c r="B37" s="8" t="s">
        <v>423</v>
      </c>
      <c r="C37" s="2">
        <v>263</v>
      </c>
      <c r="D37" s="6">
        <v>1.4070943234711893E-2</v>
      </c>
      <c r="E37" s="5">
        <v>199750</v>
      </c>
      <c r="F37" s="6">
        <v>1.0063448457654061E-2</v>
      </c>
      <c r="G37" s="2">
        <v>66.102999999999952</v>
      </c>
      <c r="H37" s="6">
        <v>3.8866090639723787E-3</v>
      </c>
      <c r="I37" s="2">
        <v>443616.14000000153</v>
      </c>
      <c r="J37" s="6">
        <v>4.1276033467181417E-3</v>
      </c>
      <c r="K37" s="2">
        <v>7985090.3099999847</v>
      </c>
      <c r="L37" s="6">
        <v>6.2901222329112211E-3</v>
      </c>
      <c r="M37" s="5">
        <v>1065380.18</v>
      </c>
      <c r="N37" s="6">
        <v>6.1987304324151431E-3</v>
      </c>
    </row>
    <row r="38" spans="2:14" x14ac:dyDescent="0.25">
      <c r="B38" s="8" t="s">
        <v>145</v>
      </c>
      <c r="C38" s="2">
        <v>336</v>
      </c>
      <c r="D38" s="6">
        <v>1.7976566261837249E-2</v>
      </c>
      <c r="E38" s="5">
        <v>290750</v>
      </c>
      <c r="F38" s="6">
        <v>1.4648048255634134E-2</v>
      </c>
      <c r="G38" s="2">
        <v>86.748999999999853</v>
      </c>
      <c r="H38" s="6">
        <v>5.1005166133237453E-3</v>
      </c>
      <c r="I38" s="2">
        <v>390358.24000000017</v>
      </c>
      <c r="J38" s="6">
        <v>3.6320679807614721E-3</v>
      </c>
      <c r="K38" s="2">
        <v>4559521.0799999973</v>
      </c>
      <c r="L38" s="6">
        <v>3.5916869820268094E-3</v>
      </c>
      <c r="M38" s="5">
        <v>642122.66</v>
      </c>
      <c r="N38" s="6">
        <v>3.7360797099542085E-3</v>
      </c>
    </row>
    <row r="39" spans="2:14" x14ac:dyDescent="0.25">
      <c r="B39" s="8" t="s">
        <v>421</v>
      </c>
      <c r="C39" s="2">
        <v>113</v>
      </c>
      <c r="D39" s="6">
        <v>6.0456904392488364E-3</v>
      </c>
      <c r="E39" s="5">
        <v>15975</v>
      </c>
      <c r="F39" s="6">
        <v>8.0482397552452377E-4</v>
      </c>
      <c r="G39" s="2">
        <v>42.040999999999997</v>
      </c>
      <c r="H39" s="6">
        <v>2.4718534961872059E-3</v>
      </c>
      <c r="I39" s="2">
        <v>368289.62000000023</v>
      </c>
      <c r="J39" s="6">
        <v>3.4267316515434903E-3</v>
      </c>
      <c r="K39" s="2">
        <v>3682896.8400000045</v>
      </c>
      <c r="L39" s="6">
        <v>2.9011408005982279E-3</v>
      </c>
      <c r="M39" s="5">
        <v>510457.12</v>
      </c>
      <c r="N39" s="6">
        <v>2.970006523105197E-3</v>
      </c>
    </row>
    <row r="40" spans="2:14" x14ac:dyDescent="0.25">
      <c r="B40" s="8" t="s">
        <v>214</v>
      </c>
      <c r="C40" s="2">
        <v>10</v>
      </c>
      <c r="D40" s="6">
        <v>5.3501685303087047E-4</v>
      </c>
      <c r="E40" s="5">
        <v>40920</v>
      </c>
      <c r="F40" s="6">
        <v>2.0615585025642261E-3</v>
      </c>
      <c r="G40" s="2">
        <v>34.854000000000006</v>
      </c>
      <c r="H40" s="6">
        <v>2.0492847876146833E-3</v>
      </c>
      <c r="I40" s="2">
        <v>366251.01</v>
      </c>
      <c r="J40" s="6">
        <v>3.4077635106218055E-3</v>
      </c>
      <c r="K40" s="2">
        <v>5493765.0899999989</v>
      </c>
      <c r="L40" s="6">
        <v>4.3276221800177201E-3</v>
      </c>
      <c r="M40" s="5">
        <v>688826.22</v>
      </c>
      <c r="N40" s="6">
        <v>4.007816301369046E-3</v>
      </c>
    </row>
    <row r="41" spans="2:14" x14ac:dyDescent="0.25">
      <c r="B41" s="8" t="s">
        <v>206</v>
      </c>
      <c r="C41" s="2">
        <v>3</v>
      </c>
      <c r="D41" s="6">
        <v>1.6050505590926113E-4</v>
      </c>
      <c r="E41" s="5">
        <v>61200</v>
      </c>
      <c r="F41" s="6">
        <v>3.0832693146854995E-3</v>
      </c>
      <c r="G41" s="2">
        <v>43.987000000000002</v>
      </c>
      <c r="H41" s="6">
        <v>2.5862710148851511E-3</v>
      </c>
      <c r="I41" s="2">
        <v>331996.19</v>
      </c>
      <c r="J41" s="6">
        <v>3.0890413160839171E-3</v>
      </c>
      <c r="K41" s="2">
        <v>7303916</v>
      </c>
      <c r="L41" s="6">
        <v>5.7535384867696106E-3</v>
      </c>
      <c r="M41" s="5">
        <v>940139.98</v>
      </c>
      <c r="N41" s="6">
        <v>5.4700419757725965E-3</v>
      </c>
    </row>
    <row r="42" spans="2:14" x14ac:dyDescent="0.25">
      <c r="B42" s="8" t="s">
        <v>164</v>
      </c>
      <c r="C42" s="2">
        <v>146</v>
      </c>
      <c r="D42" s="6">
        <v>7.8112460542507089E-3</v>
      </c>
      <c r="E42" s="5">
        <v>64766</v>
      </c>
      <c r="F42" s="6">
        <v>3.2629251705052461E-3</v>
      </c>
      <c r="G42" s="2">
        <v>65.771000000000271</v>
      </c>
      <c r="H42" s="6">
        <v>3.867088706208925E-3</v>
      </c>
      <c r="I42" s="2">
        <v>326680.12000000273</v>
      </c>
      <c r="J42" s="6">
        <v>3.039578218723716E-3</v>
      </c>
      <c r="K42" s="2">
        <v>2789768.3900000094</v>
      </c>
      <c r="L42" s="6">
        <v>2.1975937019317235E-3</v>
      </c>
      <c r="M42" s="5">
        <v>397848.53</v>
      </c>
      <c r="N42" s="6">
        <v>2.314812905945584E-3</v>
      </c>
    </row>
    <row r="43" spans="2:14" x14ac:dyDescent="0.25">
      <c r="B43" s="8" t="s">
        <v>438</v>
      </c>
      <c r="C43" s="2">
        <v>11</v>
      </c>
      <c r="D43" s="6">
        <v>5.885185383339575E-4</v>
      </c>
      <c r="E43" s="5">
        <v>286268.81000000006</v>
      </c>
      <c r="F43" s="6">
        <v>1.4422284928505452E-2</v>
      </c>
      <c r="G43" s="2">
        <v>36.337999999999994</v>
      </c>
      <c r="H43" s="6">
        <v>2.1365384349670722E-3</v>
      </c>
      <c r="I43" s="2">
        <v>319515.21999999997</v>
      </c>
      <c r="J43" s="6">
        <v>2.9729127786003876E-3</v>
      </c>
      <c r="K43" s="2">
        <v>2676821.2400000002</v>
      </c>
      <c r="L43" s="6">
        <v>2.1086214609453823E-3</v>
      </c>
      <c r="M43" s="5">
        <v>379048.37</v>
      </c>
      <c r="N43" s="6">
        <v>2.2054274244864922E-3</v>
      </c>
    </row>
    <row r="44" spans="2:14" x14ac:dyDescent="0.25">
      <c r="B44" s="8" t="s">
        <v>135</v>
      </c>
      <c r="C44" s="2">
        <v>181</v>
      </c>
      <c r="D44" s="6">
        <v>9.6838050398587554E-3</v>
      </c>
      <c r="E44" s="5">
        <v>157000</v>
      </c>
      <c r="F44" s="6">
        <v>7.9096941569546317E-3</v>
      </c>
      <c r="G44" s="2">
        <v>46.33499999999998</v>
      </c>
      <c r="H44" s="6">
        <v>2.7243246294292272E-3</v>
      </c>
      <c r="I44" s="2">
        <v>311017.61000000068</v>
      </c>
      <c r="J44" s="6">
        <v>2.893847207462461E-3</v>
      </c>
      <c r="K44" s="2">
        <v>5598316.8799999943</v>
      </c>
      <c r="L44" s="6">
        <v>4.4099811156387801E-3</v>
      </c>
      <c r="M44" s="5">
        <v>724735.49</v>
      </c>
      <c r="N44" s="6">
        <v>4.2167481821506203E-3</v>
      </c>
    </row>
    <row r="45" spans="2:14" x14ac:dyDescent="0.25">
      <c r="B45" s="8" t="s">
        <v>448</v>
      </c>
      <c r="C45" s="2">
        <v>3</v>
      </c>
      <c r="D45" s="6">
        <v>1.6050505590926113E-4</v>
      </c>
      <c r="E45" s="5">
        <v>10650</v>
      </c>
      <c r="F45" s="6">
        <v>5.3654931701634914E-4</v>
      </c>
      <c r="G45" s="2">
        <v>59.875</v>
      </c>
      <c r="H45" s="6">
        <v>3.5204259671322985E-3</v>
      </c>
      <c r="I45" s="2">
        <v>297152.06</v>
      </c>
      <c r="J45" s="6">
        <v>2.7648359172418426E-3</v>
      </c>
      <c r="K45" s="2">
        <v>2537596.5099999998</v>
      </c>
      <c r="L45" s="6">
        <v>1.9989494928716657E-3</v>
      </c>
      <c r="M45" s="5">
        <v>425008.03</v>
      </c>
      <c r="N45" s="6">
        <v>2.4728357623302216E-3</v>
      </c>
    </row>
    <row r="46" spans="2:14" x14ac:dyDescent="0.25">
      <c r="B46" s="8" t="s">
        <v>417</v>
      </c>
      <c r="C46" s="2">
        <v>152</v>
      </c>
      <c r="D46" s="6">
        <v>8.1322561660692304E-3</v>
      </c>
      <c r="E46" s="5">
        <v>27771.870000000003</v>
      </c>
      <c r="F46" s="6">
        <v>1.3991528526541633E-3</v>
      </c>
      <c r="G46" s="2">
        <v>56.399000000000029</v>
      </c>
      <c r="H46" s="6">
        <v>3.3160501731990749E-3</v>
      </c>
      <c r="I46" s="2">
        <v>280174.03000000125</v>
      </c>
      <c r="J46" s="6">
        <v>2.6068647184286625E-3</v>
      </c>
      <c r="K46" s="2">
        <v>2392612.7300000046</v>
      </c>
      <c r="L46" s="6">
        <v>1.8847409288373434E-3</v>
      </c>
      <c r="M46" s="5">
        <v>340928.01</v>
      </c>
      <c r="N46" s="6">
        <v>1.9836306987142697E-3</v>
      </c>
    </row>
    <row r="47" spans="2:14" x14ac:dyDescent="0.25">
      <c r="B47" s="8" t="s">
        <v>210</v>
      </c>
      <c r="C47" s="2">
        <v>9</v>
      </c>
      <c r="D47" s="6">
        <v>4.8151516772778344E-4</v>
      </c>
      <c r="E47" s="5">
        <v>42240</v>
      </c>
      <c r="F47" s="6">
        <v>2.1280603897437175E-3</v>
      </c>
      <c r="G47" s="2">
        <v>44.62</v>
      </c>
      <c r="H47" s="6">
        <v>2.6234890464040613E-3</v>
      </c>
      <c r="I47" s="2">
        <v>275586.55</v>
      </c>
      <c r="J47" s="6">
        <v>2.5641807489026492E-3</v>
      </c>
      <c r="K47" s="2">
        <v>4133798.44</v>
      </c>
      <c r="L47" s="6">
        <v>3.2563310450295672E-3</v>
      </c>
      <c r="M47" s="5">
        <v>619044.39</v>
      </c>
      <c r="N47" s="6">
        <v>3.6018027849071387E-3</v>
      </c>
    </row>
    <row r="48" spans="2:14" x14ac:dyDescent="0.25">
      <c r="B48" s="8" t="s">
        <v>215</v>
      </c>
      <c r="C48" s="2">
        <v>14</v>
      </c>
      <c r="D48" s="6">
        <v>7.4902359424321868E-4</v>
      </c>
      <c r="E48" s="5">
        <v>22246.053</v>
      </c>
      <c r="F48" s="6">
        <v>1.1207609899961978E-3</v>
      </c>
      <c r="G48" s="2">
        <v>12.694999999999999</v>
      </c>
      <c r="H48" s="6">
        <v>7.4641849941953285E-4</v>
      </c>
      <c r="I48" s="2">
        <v>259662.92999999996</v>
      </c>
      <c r="J48" s="6">
        <v>2.416020253200514E-3</v>
      </c>
      <c r="K48" s="2">
        <v>2596629.2399999998</v>
      </c>
      <c r="L48" s="6">
        <v>2.0454515452000437E-3</v>
      </c>
      <c r="M48" s="5">
        <v>331767.11</v>
      </c>
      <c r="N48" s="6">
        <v>1.9303295854738187E-3</v>
      </c>
    </row>
    <row r="49" spans="2:14" x14ac:dyDescent="0.25">
      <c r="B49" s="8" t="s">
        <v>211</v>
      </c>
      <c r="C49" s="2">
        <v>57</v>
      </c>
      <c r="D49" s="6">
        <v>3.0495960622759616E-3</v>
      </c>
      <c r="E49" s="5">
        <v>6159</v>
      </c>
      <c r="F49" s="6">
        <v>3.1029175995339858E-4</v>
      </c>
      <c r="G49" s="2">
        <v>44.055999999999983</v>
      </c>
      <c r="H49" s="6">
        <v>2.5903279567094863E-3</v>
      </c>
      <c r="I49" s="2">
        <v>235278.68000000005</v>
      </c>
      <c r="J49" s="6">
        <v>2.1891382648508316E-3</v>
      </c>
      <c r="K49" s="2">
        <v>599316.36</v>
      </c>
      <c r="L49" s="6">
        <v>4.7210150596073002E-4</v>
      </c>
      <c r="M49" s="5">
        <v>165064.57999999999</v>
      </c>
      <c r="N49" s="6">
        <v>9.6039972825458795E-4</v>
      </c>
    </row>
    <row r="50" spans="2:14" x14ac:dyDescent="0.25">
      <c r="B50" s="8" t="s">
        <v>225</v>
      </c>
      <c r="C50" s="2">
        <v>34</v>
      </c>
      <c r="D50" s="6">
        <v>1.8190573003049595E-3</v>
      </c>
      <c r="E50" s="5">
        <v>51270</v>
      </c>
      <c r="F50" s="6">
        <v>2.5829937543125092E-3</v>
      </c>
      <c r="G50" s="2">
        <v>46.382000000000154</v>
      </c>
      <c r="H50" s="6">
        <v>2.7270880535704522E-3</v>
      </c>
      <c r="I50" s="2">
        <v>233347.33000000007</v>
      </c>
      <c r="J50" s="6">
        <v>2.171168119031331E-3</v>
      </c>
      <c r="K50" s="2">
        <v>3266871.4999999772</v>
      </c>
      <c r="L50" s="6">
        <v>2.5734237505716986E-3</v>
      </c>
      <c r="M50" s="5">
        <v>504203.39</v>
      </c>
      <c r="N50" s="6">
        <v>2.9336202760219185E-3</v>
      </c>
    </row>
    <row r="51" spans="2:14" x14ac:dyDescent="0.25">
      <c r="B51" s="8" t="s">
        <v>166</v>
      </c>
      <c r="C51" s="2">
        <v>35</v>
      </c>
      <c r="D51" s="6">
        <v>1.8725589856080466E-3</v>
      </c>
      <c r="E51" s="5">
        <v>83369</v>
      </c>
      <c r="F51" s="6">
        <v>4.2001483577780293E-3</v>
      </c>
      <c r="G51" s="2">
        <v>46.995999999999974</v>
      </c>
      <c r="H51" s="6">
        <v>2.7631889561812012E-3</v>
      </c>
      <c r="I51" s="2">
        <v>233271.13000000012</v>
      </c>
      <c r="J51" s="6">
        <v>2.1704591200868385E-3</v>
      </c>
      <c r="K51" s="2">
        <v>1992107.8199999889</v>
      </c>
      <c r="L51" s="6">
        <v>1.5692498396975875E-3</v>
      </c>
      <c r="M51" s="5">
        <v>282526.08000000002</v>
      </c>
      <c r="N51" s="6">
        <v>1.6438291634512626E-3</v>
      </c>
    </row>
    <row r="52" spans="2:14" x14ac:dyDescent="0.25">
      <c r="B52" s="8" t="s">
        <v>222</v>
      </c>
      <c r="C52" s="2">
        <v>39</v>
      </c>
      <c r="D52" s="6">
        <v>2.086565726820395E-3</v>
      </c>
      <c r="E52" s="5">
        <v>52260</v>
      </c>
      <c r="F52" s="6">
        <v>2.6328701696971277E-3</v>
      </c>
      <c r="G52" s="2">
        <v>44.718000000000089</v>
      </c>
      <c r="H52" s="6">
        <v>2.6292510797197902E-3</v>
      </c>
      <c r="I52" s="2">
        <v>230049.20000000022</v>
      </c>
      <c r="J52" s="6">
        <v>2.1404808396507592E-3</v>
      </c>
      <c r="K52" s="2">
        <v>2530541.1500000041</v>
      </c>
      <c r="L52" s="6">
        <v>1.9933917502445611E-3</v>
      </c>
      <c r="M52" s="5">
        <v>417657.67</v>
      </c>
      <c r="N52" s="6">
        <v>2.4300689631382116E-3</v>
      </c>
    </row>
    <row r="53" spans="2:14" x14ac:dyDescent="0.25">
      <c r="B53" s="8" t="s">
        <v>192</v>
      </c>
      <c r="C53" s="2">
        <v>52</v>
      </c>
      <c r="D53" s="6">
        <v>2.7820876357605266E-3</v>
      </c>
      <c r="E53" s="5">
        <v>128920</v>
      </c>
      <c r="F53" s="6">
        <v>6.4950176478636374E-3</v>
      </c>
      <c r="G53" s="2">
        <v>23.738000000000188</v>
      </c>
      <c r="H53" s="6">
        <v>1.3957055800883035E-3</v>
      </c>
      <c r="I53" s="2">
        <v>211469.91000000227</v>
      </c>
      <c r="J53" s="6">
        <v>1.9676108002882639E-3</v>
      </c>
      <c r="K53" s="2">
        <v>1057329.4699999997</v>
      </c>
      <c r="L53" s="6">
        <v>8.328937242488431E-4</v>
      </c>
      <c r="M53" s="5">
        <v>158290.23999999999</v>
      </c>
      <c r="N53" s="6">
        <v>9.2098440187079209E-4</v>
      </c>
    </row>
    <row r="54" spans="2:14" x14ac:dyDescent="0.25">
      <c r="B54" s="8" t="s">
        <v>224</v>
      </c>
      <c r="C54" s="2">
        <v>35</v>
      </c>
      <c r="D54" s="6">
        <v>1.8725589856080466E-3</v>
      </c>
      <c r="E54" s="5">
        <v>10540</v>
      </c>
      <c r="F54" s="6">
        <v>5.3100749308472497E-4</v>
      </c>
      <c r="G54" s="2">
        <v>21.347999999999985</v>
      </c>
      <c r="H54" s="6">
        <v>1.2551825226946181E-3</v>
      </c>
      <c r="I54" s="2">
        <v>187306.2</v>
      </c>
      <c r="J54" s="6">
        <v>1.7427808149204286E-3</v>
      </c>
      <c r="K54" s="2">
        <v>2247673.3200000008</v>
      </c>
      <c r="L54" s="6">
        <v>1.7705673165333818E-3</v>
      </c>
      <c r="M54" s="5">
        <v>319407.48</v>
      </c>
      <c r="N54" s="6">
        <v>1.858417214610686E-3</v>
      </c>
    </row>
    <row r="55" spans="2:14" x14ac:dyDescent="0.25">
      <c r="B55" s="8" t="s">
        <v>203</v>
      </c>
      <c r="C55" s="2">
        <v>38</v>
      </c>
      <c r="D55" s="6">
        <v>2.0330640415173076E-3</v>
      </c>
      <c r="E55" s="5">
        <v>79187.73226699997</v>
      </c>
      <c r="F55" s="6">
        <v>3.989495179711958E-3</v>
      </c>
      <c r="G55" s="2">
        <v>46.466000000000001</v>
      </c>
      <c r="H55" s="6">
        <v>2.732026939269635E-3</v>
      </c>
      <c r="I55" s="2">
        <v>180691.99999999997</v>
      </c>
      <c r="J55" s="6">
        <v>1.681239334360539E-3</v>
      </c>
      <c r="K55" s="2">
        <v>2529688.4099999988</v>
      </c>
      <c r="L55" s="6">
        <v>1.9927200184763922E-3</v>
      </c>
      <c r="M55" s="5">
        <v>397408.04</v>
      </c>
      <c r="N55" s="6">
        <v>2.3122499910167792E-3</v>
      </c>
    </row>
    <row r="56" spans="2:14" x14ac:dyDescent="0.25">
      <c r="B56" s="8" t="s">
        <v>138</v>
      </c>
      <c r="C56" s="2">
        <v>1354</v>
      </c>
      <c r="D56" s="6">
        <v>7.2441281900379864E-2</v>
      </c>
      <c r="E56" s="5">
        <v>136400</v>
      </c>
      <c r="F56" s="6">
        <v>6.8718616752140877E-3</v>
      </c>
      <c r="G56" s="2">
        <v>19.474999999999653</v>
      </c>
      <c r="H56" s="6">
        <v>1.1450571308542848E-3</v>
      </c>
      <c r="I56" s="2">
        <v>164174.60000000254</v>
      </c>
      <c r="J56" s="6">
        <v>1.5275540434712776E-3</v>
      </c>
      <c r="K56" s="2">
        <v>820869.8800000028</v>
      </c>
      <c r="L56" s="6">
        <v>6.4662661060312966E-4</v>
      </c>
      <c r="M56" s="5">
        <v>123471.96</v>
      </c>
      <c r="N56" s="6">
        <v>7.1840025783279104E-4</v>
      </c>
    </row>
    <row r="57" spans="2:14" x14ac:dyDescent="0.25">
      <c r="B57" s="8" t="s">
        <v>163</v>
      </c>
      <c r="C57" s="2">
        <v>75</v>
      </c>
      <c r="D57" s="6">
        <v>4.0126263977315283E-3</v>
      </c>
      <c r="E57" s="5">
        <v>12879.389999999996</v>
      </c>
      <c r="F57" s="6">
        <v>6.4886647024292913E-4</v>
      </c>
      <c r="G57" s="2">
        <v>31.678000000000132</v>
      </c>
      <c r="H57" s="6">
        <v>1.8625478711785791E-3</v>
      </c>
      <c r="I57" s="2">
        <v>157488.45000000083</v>
      </c>
      <c r="J57" s="6">
        <v>1.4653431078712642E-3</v>
      </c>
      <c r="K57" s="2">
        <v>1344912.9500000067</v>
      </c>
      <c r="L57" s="6">
        <v>1.0594328329049639E-3</v>
      </c>
      <c r="M57" s="5">
        <v>191730.66</v>
      </c>
      <c r="N57" s="6">
        <v>1.1155517056540708E-3</v>
      </c>
    </row>
    <row r="58" spans="2:14" x14ac:dyDescent="0.25">
      <c r="B58" s="8" t="s">
        <v>256</v>
      </c>
      <c r="C58" s="2">
        <v>37</v>
      </c>
      <c r="D58" s="6">
        <v>1.9795623562142207E-3</v>
      </c>
      <c r="E58" s="5">
        <v>72201.305000000008</v>
      </c>
      <c r="F58" s="6">
        <v>3.6375174540318423E-3</v>
      </c>
      <c r="G58" s="2">
        <v>8.5679999999999996</v>
      </c>
      <c r="H58" s="6">
        <v>5.0376634131757045E-4</v>
      </c>
      <c r="I58" s="2">
        <v>156824.82000000004</v>
      </c>
      <c r="J58" s="6">
        <v>1.4591683969849881E-3</v>
      </c>
      <c r="K58" s="2">
        <v>3136496.9000000004</v>
      </c>
      <c r="L58" s="6">
        <v>2.4707233253755353E-3</v>
      </c>
      <c r="M58" s="5">
        <v>352381.65</v>
      </c>
      <c r="N58" s="6">
        <v>2.0502717233576301E-3</v>
      </c>
    </row>
    <row r="59" spans="2:14" x14ac:dyDescent="0.25">
      <c r="B59" s="8" t="s">
        <v>240</v>
      </c>
      <c r="C59" s="2">
        <v>9</v>
      </c>
      <c r="D59" s="6">
        <v>4.8151516772778344E-4</v>
      </c>
      <c r="E59" s="5">
        <v>18000</v>
      </c>
      <c r="F59" s="6">
        <v>9.0684391608397046E-4</v>
      </c>
      <c r="G59" s="2">
        <v>24.814</v>
      </c>
      <c r="H59" s="6">
        <v>1.4589703540446072E-3</v>
      </c>
      <c r="I59" s="2">
        <v>152805.45000000007</v>
      </c>
      <c r="J59" s="6">
        <v>1.4217703774636553E-3</v>
      </c>
      <c r="K59" s="2">
        <v>2292081.7900000005</v>
      </c>
      <c r="L59" s="6">
        <v>1.805549351004144E-3</v>
      </c>
      <c r="M59" s="5">
        <v>325612.79999999999</v>
      </c>
      <c r="N59" s="6">
        <v>1.8945217964763579E-3</v>
      </c>
    </row>
    <row r="60" spans="2:14" x14ac:dyDescent="0.25">
      <c r="B60" s="8" t="s">
        <v>473</v>
      </c>
      <c r="C60" s="2">
        <v>6</v>
      </c>
      <c r="D60" s="6">
        <v>3.2101011181852226E-4</v>
      </c>
      <c r="E60" s="5">
        <v>50490</v>
      </c>
      <c r="F60" s="6">
        <v>2.543697184615537E-3</v>
      </c>
      <c r="G60" s="2">
        <v>17.73</v>
      </c>
      <c r="H60" s="6">
        <v>1.0424576600794263E-3</v>
      </c>
      <c r="I60" s="2">
        <v>150106.43000000002</v>
      </c>
      <c r="J60" s="6">
        <v>1.3966574859785542E-3</v>
      </c>
      <c r="K60" s="2">
        <v>750532.09</v>
      </c>
      <c r="L60" s="6">
        <v>5.912191850742305E-4</v>
      </c>
      <c r="M60" s="5">
        <v>120492.2</v>
      </c>
      <c r="N60" s="6">
        <v>7.0106303930738789E-4</v>
      </c>
    </row>
    <row r="61" spans="2:14" x14ac:dyDescent="0.25">
      <c r="B61" s="8" t="s">
        <v>158</v>
      </c>
      <c r="C61" s="2">
        <v>148</v>
      </c>
      <c r="D61" s="6">
        <v>7.9182494248568828E-3</v>
      </c>
      <c r="E61" s="5">
        <v>16950</v>
      </c>
      <c r="F61" s="6">
        <v>8.5394468764573889E-4</v>
      </c>
      <c r="G61" s="2">
        <v>6.1290000000000102</v>
      </c>
      <c r="H61" s="6">
        <v>3.6036226726603583E-4</v>
      </c>
      <c r="I61" s="2">
        <v>144107.94</v>
      </c>
      <c r="J61" s="6">
        <v>1.3408448471524392E-3</v>
      </c>
      <c r="K61" s="2">
        <v>2882154.7399999998</v>
      </c>
      <c r="L61" s="6">
        <v>2.2703695143010214E-3</v>
      </c>
      <c r="M61" s="5">
        <v>319059.09999999998</v>
      </c>
      <c r="N61" s="6">
        <v>1.8563902257961909E-3</v>
      </c>
    </row>
    <row r="62" spans="2:14" x14ac:dyDescent="0.25">
      <c r="B62" s="8" t="s">
        <v>301</v>
      </c>
      <c r="C62" s="2">
        <v>197</v>
      </c>
      <c r="D62" s="6">
        <v>1.0539832004708148E-2</v>
      </c>
      <c r="E62" s="5">
        <v>15000</v>
      </c>
      <c r="F62" s="6">
        <v>7.5570326340330875E-4</v>
      </c>
      <c r="G62" s="2">
        <v>15.019999999999953</v>
      </c>
      <c r="H62" s="6">
        <v>8.8311980002216226E-4</v>
      </c>
      <c r="I62" s="2">
        <v>130513.25000000003</v>
      </c>
      <c r="J62" s="6">
        <v>1.2143537597416084E-3</v>
      </c>
      <c r="K62" s="2">
        <v>1044104.5699999993</v>
      </c>
      <c r="L62" s="6">
        <v>8.2247602898322363E-4</v>
      </c>
      <c r="M62" s="5">
        <v>154248.85999999999</v>
      </c>
      <c r="N62" s="6">
        <v>8.9747033087037801E-4</v>
      </c>
    </row>
    <row r="63" spans="2:14" x14ac:dyDescent="0.25">
      <c r="B63" s="8" t="s">
        <v>220</v>
      </c>
      <c r="C63" s="2">
        <v>36</v>
      </c>
      <c r="D63" s="6">
        <v>1.9260606709111338E-3</v>
      </c>
      <c r="E63" s="5">
        <v>23660</v>
      </c>
      <c r="F63" s="6">
        <v>1.191995947474819E-3</v>
      </c>
      <c r="G63" s="2">
        <v>19.747000000000021</v>
      </c>
      <c r="H63" s="6">
        <v>1.1610497131183562E-3</v>
      </c>
      <c r="I63" s="2">
        <v>102778.2499999999</v>
      </c>
      <c r="J63" s="6">
        <v>9.5629489195283093E-4</v>
      </c>
      <c r="K63" s="2">
        <v>1130569.5900000015</v>
      </c>
      <c r="L63" s="6">
        <v>8.9058741201792952E-4</v>
      </c>
      <c r="M63" s="5">
        <v>181348.72</v>
      </c>
      <c r="N63" s="6">
        <v>1.0551461822234508E-3</v>
      </c>
    </row>
    <row r="64" spans="2:14" x14ac:dyDescent="0.25">
      <c r="B64" s="8" t="s">
        <v>170</v>
      </c>
      <c r="C64" s="2">
        <v>190</v>
      </c>
      <c r="D64" s="6">
        <v>1.0165320207586538E-2</v>
      </c>
      <c r="E64" s="5">
        <v>13300</v>
      </c>
      <c r="F64" s="6">
        <v>6.7005689355093369E-4</v>
      </c>
      <c r="G64" s="2">
        <v>0.47400000000000037</v>
      </c>
      <c r="H64" s="6">
        <v>2.7869426445439847E-5</v>
      </c>
      <c r="I64" s="2">
        <v>101603.74999999996</v>
      </c>
      <c r="J64" s="6">
        <v>9.4536681767059183E-4</v>
      </c>
      <c r="K64" s="2">
        <v>2032077.2300000021</v>
      </c>
      <c r="L64" s="6">
        <v>1.6007350784008462E-3</v>
      </c>
      <c r="M64" s="5">
        <v>216700.38</v>
      </c>
      <c r="N64" s="6">
        <v>1.2608337055997475E-3</v>
      </c>
    </row>
    <row r="65" spans="2:14" x14ac:dyDescent="0.25">
      <c r="B65" s="8" t="s">
        <v>241</v>
      </c>
      <c r="C65" s="2">
        <v>1</v>
      </c>
      <c r="D65" s="6">
        <v>5.3501685303087046E-5</v>
      </c>
      <c r="E65" s="5">
        <v>1500</v>
      </c>
      <c r="F65" s="6">
        <v>7.5570326340330867E-5</v>
      </c>
      <c r="G65" s="2">
        <v>10.821</v>
      </c>
      <c r="H65" s="6">
        <v>6.3623431132089523E-4</v>
      </c>
      <c r="I65" s="2">
        <v>100626.65</v>
      </c>
      <c r="J65" s="6">
        <v>9.3627544144140836E-4</v>
      </c>
      <c r="K65" s="2">
        <v>1509399.73</v>
      </c>
      <c r="L65" s="6">
        <v>1.1890045611798739E-3</v>
      </c>
      <c r="M65" s="5">
        <v>183835.33</v>
      </c>
      <c r="N65" s="6">
        <v>1.0696140927120312E-3</v>
      </c>
    </row>
    <row r="66" spans="2:14" x14ac:dyDescent="0.25">
      <c r="B66" s="8" t="s">
        <v>169</v>
      </c>
      <c r="C66" s="2">
        <v>54</v>
      </c>
      <c r="D66" s="6">
        <v>2.8890910063667005E-3</v>
      </c>
      <c r="E66" s="5">
        <v>12974.32069</v>
      </c>
      <c r="F66" s="6">
        <v>6.536490990582712E-4</v>
      </c>
      <c r="G66" s="2">
        <v>17.808999999999997</v>
      </c>
      <c r="H66" s="6">
        <v>1.0471025644869995E-3</v>
      </c>
      <c r="I66" s="2">
        <v>100414.54000000001</v>
      </c>
      <c r="J66" s="6">
        <v>9.3430187495694198E-4</v>
      </c>
      <c r="K66" s="2">
        <v>928970.20000000019</v>
      </c>
      <c r="L66" s="6">
        <v>7.3178084177885725E-4</v>
      </c>
      <c r="M66" s="5">
        <v>144193.35999999999</v>
      </c>
      <c r="N66" s="6">
        <v>8.389641421564576E-4</v>
      </c>
    </row>
    <row r="67" spans="2:14" x14ac:dyDescent="0.25">
      <c r="B67" s="8" t="s">
        <v>219</v>
      </c>
      <c r="C67" s="2">
        <v>39</v>
      </c>
      <c r="D67" s="6">
        <v>2.086565726820395E-3</v>
      </c>
      <c r="E67" s="5">
        <v>123960</v>
      </c>
      <c r="F67" s="6">
        <v>6.2451317687649433E-3</v>
      </c>
      <c r="G67" s="2">
        <v>9.9639999999999329</v>
      </c>
      <c r="H67" s="6">
        <v>5.8584591793746951E-4</v>
      </c>
      <c r="I67" s="2">
        <v>97111.229999999487</v>
      </c>
      <c r="J67" s="6">
        <v>9.0356639853525543E-4</v>
      </c>
      <c r="K67" s="2">
        <v>1068240.1599999941</v>
      </c>
      <c r="L67" s="6">
        <v>8.4148843903364889E-4</v>
      </c>
      <c r="M67" s="5">
        <v>155802.4</v>
      </c>
      <c r="N67" s="6">
        <v>9.0650933483981007E-4</v>
      </c>
    </row>
    <row r="68" spans="2:14" x14ac:dyDescent="0.25">
      <c r="B68" s="8" t="s">
        <v>174</v>
      </c>
      <c r="C68" s="2">
        <v>11</v>
      </c>
      <c r="D68" s="6">
        <v>5.885185383339575E-4</v>
      </c>
      <c r="E68" s="5">
        <v>10889</v>
      </c>
      <c r="F68" s="6">
        <v>5.4859018901324197E-4</v>
      </c>
      <c r="G68" s="2">
        <v>17.333000000000002</v>
      </c>
      <c r="H68" s="6">
        <v>1.0191155455249125E-3</v>
      </c>
      <c r="I68" s="2">
        <v>86012.170000000013</v>
      </c>
      <c r="J68" s="6">
        <v>8.0029577091241216E-4</v>
      </c>
      <c r="K68" s="2">
        <v>734520.19000000018</v>
      </c>
      <c r="L68" s="6">
        <v>5.7860607685991021E-4</v>
      </c>
      <c r="M68" s="5">
        <v>105121.9</v>
      </c>
      <c r="N68" s="6">
        <v>6.1163360542646991E-4</v>
      </c>
    </row>
    <row r="69" spans="2:14" x14ac:dyDescent="0.25">
      <c r="B69" s="8" t="s">
        <v>147</v>
      </c>
      <c r="C69" s="2">
        <v>189</v>
      </c>
      <c r="D69" s="6">
        <v>1.0111818522283452E-2</v>
      </c>
      <c r="E69" s="5">
        <v>9875</v>
      </c>
      <c r="F69" s="6">
        <v>4.9750464840717828E-4</v>
      </c>
      <c r="G69" s="2">
        <v>11.732999999999988</v>
      </c>
      <c r="H69" s="6">
        <v>6.8985649891212058E-4</v>
      </c>
      <c r="I69" s="2">
        <v>83633.569999999949</v>
      </c>
      <c r="J69" s="6">
        <v>7.7816421068445472E-4</v>
      </c>
      <c r="K69" s="2">
        <v>472751.6100000001</v>
      </c>
      <c r="L69" s="6">
        <v>3.7240222680782445E-4</v>
      </c>
      <c r="M69" s="5">
        <v>70744.759999999995</v>
      </c>
      <c r="N69" s="6">
        <v>4.1161615822992456E-4</v>
      </c>
    </row>
    <row r="70" spans="2:14" x14ac:dyDescent="0.25">
      <c r="B70" s="8" t="s">
        <v>186</v>
      </c>
      <c r="C70" s="2">
        <v>34</v>
      </c>
      <c r="D70" s="6">
        <v>1.8190573003049595E-3</v>
      </c>
      <c r="E70" s="5">
        <v>8928.75</v>
      </c>
      <c r="F70" s="6">
        <v>4.498323675408195E-4</v>
      </c>
      <c r="G70" s="2">
        <v>16.356000000000002</v>
      </c>
      <c r="H70" s="6">
        <v>9.616716011426452E-4</v>
      </c>
      <c r="I70" s="2">
        <v>81143.81</v>
      </c>
      <c r="J70" s="6">
        <v>7.549983680067633E-4</v>
      </c>
      <c r="K70" s="2">
        <v>692946.31999999983</v>
      </c>
      <c r="L70" s="6">
        <v>5.458569514470552E-4</v>
      </c>
      <c r="M70" s="5">
        <v>97432.02</v>
      </c>
      <c r="N70" s="6">
        <v>5.6689136779856464E-4</v>
      </c>
    </row>
    <row r="71" spans="2:14" x14ac:dyDescent="0.25">
      <c r="B71" s="8" t="s">
        <v>451</v>
      </c>
      <c r="C71" s="2">
        <v>15</v>
      </c>
      <c r="D71" s="6">
        <v>8.025252795463057E-4</v>
      </c>
      <c r="E71" s="5">
        <v>28236</v>
      </c>
      <c r="F71" s="6">
        <v>1.4225358230303884E-3</v>
      </c>
      <c r="G71" s="2">
        <v>15.910999999999945</v>
      </c>
      <c r="H71" s="6">
        <v>9.3550726618858975E-4</v>
      </c>
      <c r="I71" s="2">
        <v>79246.30999999959</v>
      </c>
      <c r="J71" s="6">
        <v>7.3734317775512063E-4</v>
      </c>
      <c r="K71" s="2">
        <v>676737.1500000027</v>
      </c>
      <c r="L71" s="6">
        <v>5.3308844706754491E-4</v>
      </c>
      <c r="M71" s="5">
        <v>91497.279999999999</v>
      </c>
      <c r="N71" s="6">
        <v>5.323611088946759E-4</v>
      </c>
    </row>
    <row r="72" spans="2:14" x14ac:dyDescent="0.25">
      <c r="B72" s="8" t="s">
        <v>162</v>
      </c>
      <c r="C72" s="2">
        <v>134</v>
      </c>
      <c r="D72" s="6">
        <v>7.1692258306136642E-3</v>
      </c>
      <c r="E72" s="5">
        <v>2326.1100000000006</v>
      </c>
      <c r="F72" s="6">
        <v>1.1718992786900473E-4</v>
      </c>
      <c r="G72" s="2">
        <v>15.201999999999877</v>
      </c>
      <c r="H72" s="6">
        <v>8.938207190370734E-4</v>
      </c>
      <c r="I72" s="2">
        <v>75754.789999999877</v>
      </c>
      <c r="J72" s="6">
        <v>7.0485651115833703E-4</v>
      </c>
      <c r="K72" s="2">
        <v>646931.22999999824</v>
      </c>
      <c r="L72" s="6">
        <v>5.0960932876256964E-4</v>
      </c>
      <c r="M72" s="5">
        <v>96371.91</v>
      </c>
      <c r="N72" s="6">
        <v>5.6072330099755875E-4</v>
      </c>
    </row>
    <row r="73" spans="2:14" x14ac:dyDescent="0.25">
      <c r="B73" s="8" t="s">
        <v>440</v>
      </c>
      <c r="C73" s="2">
        <v>8</v>
      </c>
      <c r="D73" s="6">
        <v>4.2801348242469637E-4</v>
      </c>
      <c r="E73" s="5">
        <v>16609.099999999999</v>
      </c>
      <c r="F73" s="6">
        <v>8.3677007147945964E-4</v>
      </c>
      <c r="G73" s="2">
        <v>5.1170000000000009</v>
      </c>
      <c r="H73" s="6">
        <v>3.0086045384243799E-4</v>
      </c>
      <c r="I73" s="2">
        <v>74172.009999999995</v>
      </c>
      <c r="J73" s="6">
        <v>6.9012961680972736E-4</v>
      </c>
      <c r="K73" s="2">
        <v>1112580.3400000001</v>
      </c>
      <c r="L73" s="6">
        <v>8.7641667919143918E-4</v>
      </c>
      <c r="M73" s="5">
        <v>150025.99</v>
      </c>
      <c r="N73" s="6">
        <v>8.7290029167447995E-4</v>
      </c>
    </row>
    <row r="74" spans="2:14" x14ac:dyDescent="0.25">
      <c r="B74" s="8" t="s">
        <v>437</v>
      </c>
      <c r="C74" s="2">
        <v>4</v>
      </c>
      <c r="D74" s="6">
        <v>2.1400674121234818E-4</v>
      </c>
      <c r="E74" s="5">
        <v>76011.360000000001</v>
      </c>
      <c r="F74" s="6">
        <v>3.8294688538482486E-3</v>
      </c>
      <c r="G74" s="2">
        <v>7.1839999999999993</v>
      </c>
      <c r="H74" s="6">
        <v>4.223923197975521E-4</v>
      </c>
      <c r="I74" s="2">
        <v>63295.199999999997</v>
      </c>
      <c r="J74" s="6">
        <v>5.8892690277498284E-4</v>
      </c>
      <c r="K74" s="2">
        <v>486910.84</v>
      </c>
      <c r="L74" s="6">
        <v>3.8355592500862828E-4</v>
      </c>
      <c r="M74" s="5">
        <v>71620</v>
      </c>
      <c r="N74" s="6">
        <v>4.1670859088966024E-4</v>
      </c>
    </row>
    <row r="75" spans="2:14" x14ac:dyDescent="0.25">
      <c r="B75" s="8" t="s">
        <v>212</v>
      </c>
      <c r="C75" s="2">
        <v>61</v>
      </c>
      <c r="D75" s="6">
        <v>3.2636028034883097E-3</v>
      </c>
      <c r="E75" s="5">
        <v>42480</v>
      </c>
      <c r="F75" s="6">
        <v>2.1401516419581705E-3</v>
      </c>
      <c r="G75" s="2">
        <v>8.1749999999999901</v>
      </c>
      <c r="H75" s="6">
        <v>4.8065941179635085E-4</v>
      </c>
      <c r="I75" s="2">
        <v>62837.100000000064</v>
      </c>
      <c r="J75" s="6">
        <v>5.8466453510474593E-4</v>
      </c>
      <c r="K75" s="2">
        <v>502697.77999999968</v>
      </c>
      <c r="L75" s="6">
        <v>3.9599182472027894E-4</v>
      </c>
      <c r="M75" s="5">
        <v>74720.42</v>
      </c>
      <c r="N75" s="6">
        <v>4.3474784876966748E-4</v>
      </c>
    </row>
    <row r="76" spans="2:14" x14ac:dyDescent="0.25">
      <c r="B76" s="8" t="s">
        <v>177</v>
      </c>
      <c r="C76" s="2">
        <v>7</v>
      </c>
      <c r="D76" s="6">
        <v>3.7451179712160934E-4</v>
      </c>
      <c r="E76" s="5">
        <v>37943.21</v>
      </c>
      <c r="F76" s="6">
        <v>1.9115871747331372E-3</v>
      </c>
      <c r="G76" s="2">
        <v>7.4049999999999994</v>
      </c>
      <c r="H76" s="6">
        <v>4.3538629288709263E-4</v>
      </c>
      <c r="I76" s="2">
        <v>62692.859999999993</v>
      </c>
      <c r="J76" s="6">
        <v>5.8332246151217803E-4</v>
      </c>
      <c r="K76" s="2">
        <v>313464.27</v>
      </c>
      <c r="L76" s="6">
        <v>2.4692627101299369E-4</v>
      </c>
      <c r="M76" s="5">
        <v>48405.48</v>
      </c>
      <c r="N76" s="6">
        <v>2.8163891876762959E-4</v>
      </c>
    </row>
    <row r="77" spans="2:14" x14ac:dyDescent="0.25">
      <c r="B77" s="8" t="s">
        <v>431</v>
      </c>
      <c r="C77" s="2">
        <v>36</v>
      </c>
      <c r="D77" s="6">
        <v>1.9260606709111338E-3</v>
      </c>
      <c r="E77" s="5">
        <v>22009</v>
      </c>
      <c r="F77" s="6">
        <v>1.1088182082828948E-3</v>
      </c>
      <c r="G77" s="2">
        <v>12.393999999999989</v>
      </c>
      <c r="H77" s="6">
        <v>7.287208256640948E-4</v>
      </c>
      <c r="I77" s="2">
        <v>61563.919999999911</v>
      </c>
      <c r="J77" s="6">
        <v>5.7281829788493872E-4</v>
      </c>
      <c r="K77" s="2">
        <v>525740.23999999976</v>
      </c>
      <c r="L77" s="6">
        <v>4.1414313977371735E-4</v>
      </c>
      <c r="M77" s="5">
        <v>73658.720000000001</v>
      </c>
      <c r="N77" s="6">
        <v>4.2857053082848417E-4</v>
      </c>
    </row>
    <row r="78" spans="2:14" x14ac:dyDescent="0.25">
      <c r="B78" s="8" t="s">
        <v>235</v>
      </c>
      <c r="C78" s="2">
        <v>72</v>
      </c>
      <c r="D78" s="6">
        <v>3.8521213418222676E-3</v>
      </c>
      <c r="E78" s="5">
        <v>19490</v>
      </c>
      <c r="F78" s="6">
        <v>9.8191044024869916E-4</v>
      </c>
      <c r="G78" s="2">
        <v>6.9330000000000034</v>
      </c>
      <c r="H78" s="6">
        <v>4.0763445895830044E-4</v>
      </c>
      <c r="I78" s="2">
        <v>60928.099999999991</v>
      </c>
      <c r="J78" s="6">
        <v>5.6690234370006623E-4</v>
      </c>
      <c r="K78" s="2">
        <v>731139.66000000027</v>
      </c>
      <c r="L78" s="6">
        <v>5.7594312051420765E-4</v>
      </c>
      <c r="M78" s="5">
        <v>108533.4</v>
      </c>
      <c r="N78" s="6">
        <v>6.3148282851806551E-4</v>
      </c>
    </row>
    <row r="79" spans="2:14" x14ac:dyDescent="0.25">
      <c r="B79" s="8" t="s">
        <v>429</v>
      </c>
      <c r="C79" s="2">
        <v>35</v>
      </c>
      <c r="D79" s="6">
        <v>1.8725589856080466E-3</v>
      </c>
      <c r="E79" s="5">
        <v>21099</v>
      </c>
      <c r="F79" s="6">
        <v>1.0629722103030941E-3</v>
      </c>
      <c r="G79" s="2">
        <v>11.885999999999999</v>
      </c>
      <c r="H79" s="6">
        <v>6.9885232643564926E-4</v>
      </c>
      <c r="I79" s="2">
        <v>58952.400000000118</v>
      </c>
      <c r="J79" s="6">
        <v>5.4851954560775496E-4</v>
      </c>
      <c r="K79" s="2">
        <v>503498.18000000162</v>
      </c>
      <c r="L79" s="6">
        <v>3.9662232652298607E-4</v>
      </c>
      <c r="M79" s="5">
        <v>70219.199999999997</v>
      </c>
      <c r="N79" s="6">
        <v>4.0855827820998646E-4</v>
      </c>
    </row>
    <row r="80" spans="2:14" x14ac:dyDescent="0.25">
      <c r="B80" s="8" t="s">
        <v>218</v>
      </c>
      <c r="C80" s="2">
        <v>36</v>
      </c>
      <c r="D80" s="6">
        <v>1.9260606709111338E-3</v>
      </c>
      <c r="E80" s="5">
        <v>27750</v>
      </c>
      <c r="F80" s="6">
        <v>1.3980510372961213E-3</v>
      </c>
      <c r="G80" s="2">
        <v>8.693999999999992</v>
      </c>
      <c r="H80" s="6">
        <v>5.1117466986635789E-4</v>
      </c>
      <c r="I80" s="2">
        <v>58348.339999999967</v>
      </c>
      <c r="J80" s="6">
        <v>5.4289910069423312E-4</v>
      </c>
      <c r="K80" s="2">
        <v>1050269.8399999996</v>
      </c>
      <c r="L80" s="6">
        <v>8.27332618000174E-4</v>
      </c>
      <c r="M80" s="5">
        <v>132840.43</v>
      </c>
      <c r="N80" s="6">
        <v>7.7290908124094595E-4</v>
      </c>
    </row>
    <row r="81" spans="2:14" x14ac:dyDescent="0.25">
      <c r="B81" s="8" t="s">
        <v>436</v>
      </c>
      <c r="C81" s="2">
        <v>60</v>
      </c>
      <c r="D81" s="6">
        <v>3.2101011181852228E-3</v>
      </c>
      <c r="E81" s="5">
        <v>10039.200000000001</v>
      </c>
      <c r="F81" s="6">
        <v>5.0577708013056647E-4</v>
      </c>
      <c r="G81" s="2">
        <v>10.601999999999997</v>
      </c>
      <c r="H81" s="6">
        <v>6.2335793074800195E-4</v>
      </c>
      <c r="I81" s="2">
        <v>52600.389999999985</v>
      </c>
      <c r="J81" s="6">
        <v>4.894175982927011E-4</v>
      </c>
      <c r="K81" s="2">
        <v>449192.67000000004</v>
      </c>
      <c r="L81" s="6">
        <v>3.5384406321482906E-4</v>
      </c>
      <c r="M81" s="5">
        <v>64948.13</v>
      </c>
      <c r="N81" s="6">
        <v>3.778894684895067E-4</v>
      </c>
    </row>
    <row r="82" spans="2:14" x14ac:dyDescent="0.25">
      <c r="B82" s="8" t="s">
        <v>236</v>
      </c>
      <c r="C82" s="2">
        <v>37</v>
      </c>
      <c r="D82" s="6">
        <v>1.9795623562142207E-3</v>
      </c>
      <c r="E82" s="5">
        <v>10100</v>
      </c>
      <c r="F82" s="6">
        <v>5.0884019735822784E-4</v>
      </c>
      <c r="G82" s="2">
        <v>5.9540000000000006</v>
      </c>
      <c r="H82" s="6">
        <v>3.5007292205938554E-4</v>
      </c>
      <c r="I82" s="2">
        <v>52213.880000000019</v>
      </c>
      <c r="J82" s="6">
        <v>4.8582133606125955E-4</v>
      </c>
      <c r="K82" s="2">
        <v>626566.52</v>
      </c>
      <c r="L82" s="6">
        <v>4.9356736678533831E-4</v>
      </c>
      <c r="M82" s="5">
        <v>87323.44</v>
      </c>
      <c r="N82" s="6">
        <v>5.080763422792208E-4</v>
      </c>
    </row>
    <row r="83" spans="2:14" x14ac:dyDescent="0.25">
      <c r="B83" s="8" t="s">
        <v>199</v>
      </c>
      <c r="C83" s="2">
        <v>6</v>
      </c>
      <c r="D83" s="6">
        <v>3.2101011181852226E-4</v>
      </c>
      <c r="E83" s="5">
        <v>16053.390276799999</v>
      </c>
      <c r="F83" s="6">
        <v>8.0877329472431368E-4</v>
      </c>
      <c r="G83" s="2">
        <v>9.3389999999999986</v>
      </c>
      <c r="H83" s="6">
        <v>5.4909825648515292E-4</v>
      </c>
      <c r="I83" s="2">
        <v>51399.89</v>
      </c>
      <c r="J83" s="6">
        <v>4.7824760836010969E-4</v>
      </c>
      <c r="K83" s="2">
        <v>514634.38</v>
      </c>
      <c r="L83" s="6">
        <v>4.0539468306382724E-4</v>
      </c>
      <c r="M83" s="5">
        <v>95293.7</v>
      </c>
      <c r="N83" s="6">
        <v>5.544499224750351E-4</v>
      </c>
    </row>
    <row r="84" spans="2:14" x14ac:dyDescent="0.25">
      <c r="B84" s="8" t="s">
        <v>447</v>
      </c>
      <c r="C84" s="2">
        <v>4</v>
      </c>
      <c r="D84" s="6">
        <v>2.1400674121234818E-4</v>
      </c>
      <c r="E84" s="5">
        <v>19926.02</v>
      </c>
      <c r="F84" s="6">
        <v>1.0038772227093065E-3</v>
      </c>
      <c r="G84" s="2">
        <v>9.9359999999999999</v>
      </c>
      <c r="H84" s="6">
        <v>5.841996227044095E-4</v>
      </c>
      <c r="I84" s="2">
        <v>49301.7</v>
      </c>
      <c r="J84" s="6">
        <v>4.5872510842119736E-4</v>
      </c>
      <c r="K84" s="2">
        <v>421022.88</v>
      </c>
      <c r="L84" s="6">
        <v>3.3165377913582021E-4</v>
      </c>
      <c r="M84" s="5">
        <v>60251.6</v>
      </c>
      <c r="N84" s="6">
        <v>3.5056352045305015E-4</v>
      </c>
    </row>
    <row r="85" spans="2:14" x14ac:dyDescent="0.25">
      <c r="B85" s="8" t="s">
        <v>146</v>
      </c>
      <c r="C85" s="2">
        <v>46</v>
      </c>
      <c r="D85" s="6">
        <v>2.4610775239420042E-3</v>
      </c>
      <c r="E85" s="5">
        <v>69000</v>
      </c>
      <c r="F85" s="6">
        <v>3.47623501165522E-3</v>
      </c>
      <c r="G85" s="2">
        <v>12.273</v>
      </c>
      <c r="H85" s="6">
        <v>7.2160647840692612E-4</v>
      </c>
      <c r="I85" s="2">
        <v>46341.640000000007</v>
      </c>
      <c r="J85" s="6">
        <v>4.3118338380656451E-4</v>
      </c>
      <c r="K85" s="2">
        <v>551673.99999999988</v>
      </c>
      <c r="L85" s="6">
        <v>4.3457202836808879E-4</v>
      </c>
      <c r="M85" s="5">
        <v>84714.07</v>
      </c>
      <c r="N85" s="6">
        <v>4.9289417394900929E-4</v>
      </c>
    </row>
    <row r="86" spans="2:14" x14ac:dyDescent="0.25">
      <c r="B86" s="8" t="s">
        <v>181</v>
      </c>
      <c r="C86" s="2">
        <v>48</v>
      </c>
      <c r="D86" s="6">
        <v>2.5680808945481781E-3</v>
      </c>
      <c r="E86" s="5">
        <v>3635.73</v>
      </c>
      <c r="F86" s="6">
        <v>1.8316886839022078E-4</v>
      </c>
      <c r="G86" s="2">
        <v>9.1849999999999898</v>
      </c>
      <c r="H86" s="6">
        <v>5.400436327033007E-4</v>
      </c>
      <c r="I86" s="2">
        <v>45618.499999999993</v>
      </c>
      <c r="J86" s="6">
        <v>4.2445496521443258E-4</v>
      </c>
      <c r="K86" s="2">
        <v>389569.51999999961</v>
      </c>
      <c r="L86" s="6">
        <v>3.0687691734028179E-4</v>
      </c>
      <c r="M86" s="5">
        <v>55469.760000000002</v>
      </c>
      <c r="N86" s="6">
        <v>3.2274121092694277E-4</v>
      </c>
    </row>
    <row r="87" spans="2:14" x14ac:dyDescent="0.25">
      <c r="B87" s="8" t="s">
        <v>228</v>
      </c>
      <c r="C87" s="2">
        <v>15</v>
      </c>
      <c r="D87" s="6">
        <v>8.025252795463057E-4</v>
      </c>
      <c r="E87" s="5">
        <v>20729.02</v>
      </c>
      <c r="F87" s="6">
        <v>1.0443325374101637E-3</v>
      </c>
      <c r="G87" s="2">
        <v>4.6389999999999967</v>
      </c>
      <c r="H87" s="6">
        <v>2.7275584236370306E-4</v>
      </c>
      <c r="I87" s="2">
        <v>41537.939999999988</v>
      </c>
      <c r="J87" s="6">
        <v>3.8648760651444449E-4</v>
      </c>
      <c r="K87" s="2">
        <v>207689.74000000002</v>
      </c>
      <c r="L87" s="6">
        <v>1.636041422706907E-4</v>
      </c>
      <c r="M87" s="5">
        <v>31787.200000000001</v>
      </c>
      <c r="N87" s="6">
        <v>1.8494832896296857E-4</v>
      </c>
    </row>
    <row r="88" spans="2:14" x14ac:dyDescent="0.25">
      <c r="B88" s="8" t="s">
        <v>193</v>
      </c>
      <c r="C88" s="2">
        <v>32</v>
      </c>
      <c r="D88" s="6">
        <v>1.7120539296987855E-3</v>
      </c>
      <c r="E88" s="5">
        <v>10271.75</v>
      </c>
      <c r="F88" s="6">
        <v>5.1749299972419572E-4</v>
      </c>
      <c r="G88" s="2">
        <v>8.2430000000000092</v>
      </c>
      <c r="H88" s="6">
        <v>4.8465755736236442E-4</v>
      </c>
      <c r="I88" s="2">
        <v>41209.180000000044</v>
      </c>
      <c r="J88" s="6">
        <v>3.8342867616022693E-4</v>
      </c>
      <c r="K88" s="2">
        <v>210170.31999999948</v>
      </c>
      <c r="L88" s="6">
        <v>1.6555817795504247E-4</v>
      </c>
      <c r="M88" s="5">
        <v>34528.78</v>
      </c>
      <c r="N88" s="6">
        <v>2.0089973832643232E-4</v>
      </c>
    </row>
    <row r="89" spans="2:14" x14ac:dyDescent="0.25">
      <c r="B89" s="8" t="s">
        <v>43</v>
      </c>
      <c r="C89" s="2">
        <v>128</v>
      </c>
      <c r="D89" s="6">
        <v>6.8482157187951418E-3</v>
      </c>
      <c r="E89" s="5">
        <v>10125</v>
      </c>
      <c r="F89" s="6">
        <v>5.1009970279723336E-4</v>
      </c>
      <c r="G89" s="2">
        <v>9.2029999999999941</v>
      </c>
      <c r="H89" s="6">
        <v>5.4110196535312773E-4</v>
      </c>
      <c r="I89" s="2">
        <v>40922.100000000028</v>
      </c>
      <c r="J89" s="6">
        <v>3.8075755520241888E-4</v>
      </c>
      <c r="K89" s="2">
        <v>122767.56000000025</v>
      </c>
      <c r="L89" s="6">
        <v>9.6708105814305475E-5</v>
      </c>
      <c r="M89" s="5">
        <v>21088.19</v>
      </c>
      <c r="N89" s="6">
        <v>1.2269798854109778E-4</v>
      </c>
    </row>
    <row r="90" spans="2:14" x14ac:dyDescent="0.25">
      <c r="B90" s="8" t="s">
        <v>191</v>
      </c>
      <c r="C90" s="2">
        <v>24</v>
      </c>
      <c r="D90" s="6">
        <v>1.284040447274089E-3</v>
      </c>
      <c r="E90" s="5">
        <v>8895.25</v>
      </c>
      <c r="F90" s="6">
        <v>4.4814463025255212E-4</v>
      </c>
      <c r="G90" s="2">
        <v>8.2430000000000181</v>
      </c>
      <c r="H90" s="6">
        <v>4.8465755736236497E-4</v>
      </c>
      <c r="I90" s="2">
        <v>40810.660000000127</v>
      </c>
      <c r="J90" s="6">
        <v>3.7972066750721948E-4</v>
      </c>
      <c r="K90" s="2">
        <v>208139.38999999975</v>
      </c>
      <c r="L90" s="6">
        <v>1.6395834658801503E-4</v>
      </c>
      <c r="M90" s="5">
        <v>32970.629999999997</v>
      </c>
      <c r="N90" s="6">
        <v>1.9183391186881259E-4</v>
      </c>
    </row>
    <row r="91" spans="2:14" x14ac:dyDescent="0.25">
      <c r="B91" s="8" t="s">
        <v>223</v>
      </c>
      <c r="C91" s="2">
        <v>36</v>
      </c>
      <c r="D91" s="6">
        <v>1.9260606709111338E-3</v>
      </c>
      <c r="E91" s="5">
        <v>7245</v>
      </c>
      <c r="F91" s="6">
        <v>3.6500467622379814E-4</v>
      </c>
      <c r="G91" s="2">
        <v>0</v>
      </c>
      <c r="H91" s="6">
        <v>0</v>
      </c>
      <c r="I91" s="2">
        <v>40175.780000000057</v>
      </c>
      <c r="J91" s="6">
        <v>3.7381345950355063E-4</v>
      </c>
      <c r="K91" s="2">
        <v>120527.6900000001</v>
      </c>
      <c r="L91" s="6">
        <v>9.4943685433463001E-5</v>
      </c>
      <c r="M91" s="5">
        <v>16242.46</v>
      </c>
      <c r="N91" s="6">
        <v>9.4503946093014112E-5</v>
      </c>
    </row>
    <row r="92" spans="2:14" x14ac:dyDescent="0.25">
      <c r="B92" s="8" t="s">
        <v>144</v>
      </c>
      <c r="C92" s="2">
        <v>57</v>
      </c>
      <c r="D92" s="6">
        <v>3.0495960622759616E-3</v>
      </c>
      <c r="E92" s="5">
        <v>4275</v>
      </c>
      <c r="F92" s="6">
        <v>2.15375430069943E-4</v>
      </c>
      <c r="G92" s="2">
        <v>4.4870000000000037</v>
      </c>
      <c r="H92" s="6">
        <v>2.6381881109849916E-4</v>
      </c>
      <c r="I92" s="2">
        <v>38972.570000000007</v>
      </c>
      <c r="J92" s="6">
        <v>3.6261825451663351E-4</v>
      </c>
      <c r="K92" s="2">
        <v>311780.33000000019</v>
      </c>
      <c r="L92" s="6">
        <v>2.4559977525381328E-4</v>
      </c>
      <c r="M92" s="5">
        <v>45198.5</v>
      </c>
      <c r="N92" s="6">
        <v>2.6297965994591328E-4</v>
      </c>
    </row>
    <row r="93" spans="2:14" x14ac:dyDescent="0.25">
      <c r="B93" s="8" t="s">
        <v>439</v>
      </c>
      <c r="C93" s="2">
        <v>2</v>
      </c>
      <c r="D93" s="6">
        <v>1.0700337060617409E-4</v>
      </c>
      <c r="E93" s="5">
        <v>107259.70000000001</v>
      </c>
      <c r="F93" s="6">
        <v>5.4037670214439918E-3</v>
      </c>
      <c r="G93" s="2">
        <v>5.7939999999999996</v>
      </c>
      <c r="H93" s="6">
        <v>3.4066552072759145E-4</v>
      </c>
      <c r="I93" s="2">
        <v>38908.28</v>
      </c>
      <c r="J93" s="6">
        <v>3.6202007154889805E-4</v>
      </c>
      <c r="K93" s="2">
        <v>583624.19999999995</v>
      </c>
      <c r="L93" s="6">
        <v>4.5974026761946938E-4</v>
      </c>
      <c r="M93" s="5">
        <v>77473</v>
      </c>
      <c r="N93" s="6">
        <v>4.5076325973184375E-4</v>
      </c>
    </row>
    <row r="94" spans="2:14" x14ac:dyDescent="0.25">
      <c r="B94" s="8" t="s">
        <v>207</v>
      </c>
      <c r="C94" s="2">
        <v>7</v>
      </c>
      <c r="D94" s="6">
        <v>3.7451179712160934E-4</v>
      </c>
      <c r="E94" s="5">
        <v>16625</v>
      </c>
      <c r="F94" s="6">
        <v>8.3757111693866714E-4</v>
      </c>
      <c r="G94" s="2">
        <v>2.4279999999999999</v>
      </c>
      <c r="H94" s="6">
        <v>1.4275731520997447E-4</v>
      </c>
      <c r="I94" s="2">
        <v>34380.97</v>
      </c>
      <c r="J94" s="6">
        <v>3.1989595066449911E-4</v>
      </c>
      <c r="K94" s="2">
        <v>687618.85</v>
      </c>
      <c r="L94" s="6">
        <v>5.41660325461473E-4</v>
      </c>
      <c r="M94" s="5">
        <v>78253.429999999993</v>
      </c>
      <c r="N94" s="6">
        <v>4.553040567939495E-4</v>
      </c>
    </row>
    <row r="95" spans="2:14" x14ac:dyDescent="0.25">
      <c r="B95" s="8" t="s">
        <v>433</v>
      </c>
      <c r="C95" s="2">
        <v>30</v>
      </c>
      <c r="D95" s="6">
        <v>1.6050505590926114E-3</v>
      </c>
      <c r="E95" s="5">
        <v>5287.5</v>
      </c>
      <c r="F95" s="6">
        <v>2.6638540034966635E-4</v>
      </c>
      <c r="G95" s="2">
        <v>6.8109999999999706</v>
      </c>
      <c r="H95" s="6">
        <v>4.0046131544280557E-4</v>
      </c>
      <c r="I95" s="2">
        <v>34105.40000000014</v>
      </c>
      <c r="J95" s="6">
        <v>3.1733192390421367E-4</v>
      </c>
      <c r="K95" s="2">
        <v>204628.57000000079</v>
      </c>
      <c r="L95" s="6">
        <v>1.6119275645936151E-4</v>
      </c>
      <c r="M95" s="5">
        <v>32329.279999999999</v>
      </c>
      <c r="N95" s="6">
        <v>1.8810232774751849E-4</v>
      </c>
    </row>
    <row r="96" spans="2:14" x14ac:dyDescent="0.25">
      <c r="B96" s="8" t="s">
        <v>424</v>
      </c>
      <c r="C96" s="2">
        <v>10</v>
      </c>
      <c r="D96" s="6">
        <v>5.3501685303087047E-4</v>
      </c>
      <c r="E96" s="5">
        <v>4600</v>
      </c>
      <c r="F96" s="6">
        <v>2.3174900077701466E-4</v>
      </c>
      <c r="G96" s="2">
        <v>3.79</v>
      </c>
      <c r="H96" s="6">
        <v>2.2283781904687119E-4</v>
      </c>
      <c r="I96" s="2">
        <v>33099.07</v>
      </c>
      <c r="J96" s="6">
        <v>3.0796857865734452E-4</v>
      </c>
      <c r="K96" s="2">
        <v>397188.54</v>
      </c>
      <c r="L96" s="6">
        <v>3.128786737681308E-4</v>
      </c>
      <c r="M96" s="5">
        <v>66102.42</v>
      </c>
      <c r="N96" s="6">
        <v>3.8460550534203427E-4</v>
      </c>
    </row>
    <row r="97" spans="2:14" x14ac:dyDescent="0.25">
      <c r="B97" s="8" t="s">
        <v>462</v>
      </c>
      <c r="C97" s="2">
        <v>1</v>
      </c>
      <c r="D97" s="6">
        <v>5.3501685303087046E-5</v>
      </c>
      <c r="E97" s="5">
        <v>1500</v>
      </c>
      <c r="F97" s="6">
        <v>7.5570326340330867E-5</v>
      </c>
      <c r="G97" s="2">
        <v>7.3419999999999996</v>
      </c>
      <c r="H97" s="6">
        <v>4.3168212861269874E-4</v>
      </c>
      <c r="I97" s="2">
        <v>32137.119999999999</v>
      </c>
      <c r="J97" s="6">
        <v>2.9901816481673108E-4</v>
      </c>
      <c r="K97" s="2">
        <v>385645.45</v>
      </c>
      <c r="L97" s="6">
        <v>3.0378579638957862E-4</v>
      </c>
      <c r="M97" s="5">
        <v>48916.14</v>
      </c>
      <c r="N97" s="6">
        <v>2.8461010571294813E-4</v>
      </c>
    </row>
    <row r="98" spans="2:14" x14ac:dyDescent="0.25">
      <c r="B98" s="8" t="s">
        <v>250</v>
      </c>
      <c r="C98" s="2">
        <v>12</v>
      </c>
      <c r="D98" s="6">
        <v>6.4202022363704452E-4</v>
      </c>
      <c r="E98" s="5">
        <v>11629.67</v>
      </c>
      <c r="F98" s="6">
        <v>5.8590530475357053E-4</v>
      </c>
      <c r="G98" s="2">
        <v>6.112000000000001</v>
      </c>
      <c r="H98" s="6">
        <v>3.5936273087453218E-4</v>
      </c>
      <c r="I98" s="2">
        <v>31020.739999999994</v>
      </c>
      <c r="J98" s="6">
        <v>2.8863086505750865E-4</v>
      </c>
      <c r="K98" s="2">
        <v>465310.98000000004</v>
      </c>
      <c r="L98" s="6">
        <v>3.6654099413882703E-4</v>
      </c>
      <c r="M98" s="5">
        <v>61432.26</v>
      </c>
      <c r="N98" s="6">
        <v>3.5743298659267298E-4</v>
      </c>
    </row>
    <row r="99" spans="2:14" x14ac:dyDescent="0.25">
      <c r="B99" s="8" t="s">
        <v>157</v>
      </c>
      <c r="C99" s="2">
        <v>18</v>
      </c>
      <c r="D99" s="6">
        <v>9.6303033545556689E-4</v>
      </c>
      <c r="E99" s="5">
        <v>5400</v>
      </c>
      <c r="F99" s="6">
        <v>2.7205317482519113E-4</v>
      </c>
      <c r="G99" s="2">
        <v>4.3760000000000003</v>
      </c>
      <c r="H99" s="6">
        <v>2.5729242642456683E-4</v>
      </c>
      <c r="I99" s="2">
        <v>29367.050000000007</v>
      </c>
      <c r="J99" s="6">
        <v>2.7324419229480379E-4</v>
      </c>
      <c r="K99" s="2">
        <v>440505.2699999999</v>
      </c>
      <c r="L99" s="6">
        <v>3.4700070819130972E-4</v>
      </c>
      <c r="M99" s="5">
        <v>61325.4</v>
      </c>
      <c r="N99" s="6">
        <v>3.5681124015281724E-4</v>
      </c>
    </row>
    <row r="100" spans="2:14" x14ac:dyDescent="0.25">
      <c r="B100" s="8" t="s">
        <v>234</v>
      </c>
      <c r="C100" s="2">
        <v>34</v>
      </c>
      <c r="D100" s="6">
        <v>1.8190573003049595E-3</v>
      </c>
      <c r="E100" s="5">
        <v>4880</v>
      </c>
      <c r="F100" s="6">
        <v>2.4585546169387645E-4</v>
      </c>
      <c r="G100" s="2">
        <v>5.3589999999999964</v>
      </c>
      <c r="H100" s="6">
        <v>3.150891483567762E-4</v>
      </c>
      <c r="I100" s="2">
        <v>27923.630000000012</v>
      </c>
      <c r="J100" s="6">
        <v>2.5981396583207893E-4</v>
      </c>
      <c r="K100" s="2">
        <v>307159.92000000004</v>
      </c>
      <c r="L100" s="6">
        <v>2.4196012403662295E-4</v>
      </c>
      <c r="M100" s="5">
        <v>51058.55</v>
      </c>
      <c r="N100" s="6">
        <v>2.9707534799454431E-4</v>
      </c>
    </row>
    <row r="101" spans="2:14" x14ac:dyDescent="0.25">
      <c r="B101" s="8" t="s">
        <v>194</v>
      </c>
      <c r="C101" s="2">
        <v>25</v>
      </c>
      <c r="D101" s="6">
        <v>1.3375421325771762E-3</v>
      </c>
      <c r="E101" s="5">
        <v>9240</v>
      </c>
      <c r="F101" s="6">
        <v>4.6551321025643816E-4</v>
      </c>
      <c r="G101" s="2">
        <v>4.5449999999999982</v>
      </c>
      <c r="H101" s="6">
        <v>2.6722899408127416E-4</v>
      </c>
      <c r="I101" s="2">
        <v>22566.950000000004</v>
      </c>
      <c r="J101" s="6">
        <v>2.0997301483489906E-4</v>
      </c>
      <c r="K101" s="2">
        <v>192718.94</v>
      </c>
      <c r="L101" s="6">
        <v>1.5181114328525184E-4</v>
      </c>
      <c r="M101" s="5">
        <v>25470.81</v>
      </c>
      <c r="N101" s="6">
        <v>1.4819750550011543E-4</v>
      </c>
    </row>
    <row r="102" spans="2:14" x14ac:dyDescent="0.25">
      <c r="B102" s="8" t="s">
        <v>430</v>
      </c>
      <c r="C102" s="2">
        <v>27</v>
      </c>
      <c r="D102" s="6">
        <v>1.4445455031833502E-3</v>
      </c>
      <c r="E102" s="5">
        <v>10098</v>
      </c>
      <c r="F102" s="6">
        <v>5.0873943692310742E-4</v>
      </c>
      <c r="G102" s="2">
        <v>4.3869999999999978</v>
      </c>
      <c r="H102" s="6">
        <v>2.5793918526612752E-4</v>
      </c>
      <c r="I102" s="2">
        <v>21707.859999999993</v>
      </c>
      <c r="J102" s="6">
        <v>2.0197965652486976E-4</v>
      </c>
      <c r="K102" s="2">
        <v>185378.29000000004</v>
      </c>
      <c r="L102" s="6">
        <v>1.4602866820025563E-4</v>
      </c>
      <c r="M102" s="5">
        <v>25049.25</v>
      </c>
      <c r="N102" s="6">
        <v>1.457447315043678E-4</v>
      </c>
    </row>
    <row r="103" spans="2:14" x14ac:dyDescent="0.25">
      <c r="B103" s="8" t="s">
        <v>463</v>
      </c>
      <c r="C103" s="2">
        <v>4</v>
      </c>
      <c r="D103" s="6">
        <v>2.1400674121234818E-4</v>
      </c>
      <c r="E103" s="5">
        <v>5235</v>
      </c>
      <c r="F103" s="6">
        <v>2.6374043892775476E-4</v>
      </c>
      <c r="G103" s="2">
        <v>2.355</v>
      </c>
      <c r="H103" s="6">
        <v>1.3846518835234343E-4</v>
      </c>
      <c r="I103" s="2">
        <v>20425.490000000002</v>
      </c>
      <c r="J103" s="6">
        <v>1.9004791142711276E-4</v>
      </c>
      <c r="K103" s="2">
        <v>183829.43</v>
      </c>
      <c r="L103" s="6">
        <v>1.4480857946694897E-4</v>
      </c>
      <c r="M103" s="5">
        <v>26133.05</v>
      </c>
      <c r="N103" s="6">
        <v>1.5205063447569164E-4</v>
      </c>
    </row>
    <row r="104" spans="2:14" x14ac:dyDescent="0.25">
      <c r="B104" s="8" t="s">
        <v>229</v>
      </c>
      <c r="C104" s="2">
        <v>11</v>
      </c>
      <c r="D104" s="6">
        <v>5.885185383339575E-4</v>
      </c>
      <c r="E104" s="5">
        <v>1260</v>
      </c>
      <c r="F104" s="6">
        <v>6.3479074125877928E-5</v>
      </c>
      <c r="G104" s="2">
        <v>2.35</v>
      </c>
      <c r="H104" s="6">
        <v>1.3817120706072488E-4</v>
      </c>
      <c r="I104" s="2">
        <v>20412.8</v>
      </c>
      <c r="J104" s="6">
        <v>1.8992983798084485E-4</v>
      </c>
      <c r="K104" s="2">
        <v>183715.25</v>
      </c>
      <c r="L104" s="6">
        <v>1.4471863606885685E-4</v>
      </c>
      <c r="M104" s="5">
        <v>25784.93</v>
      </c>
      <c r="N104" s="6">
        <v>1.50025158426257E-4</v>
      </c>
    </row>
    <row r="105" spans="2:14" x14ac:dyDescent="0.25">
      <c r="B105" s="8" t="s">
        <v>230</v>
      </c>
      <c r="C105" s="2">
        <v>4</v>
      </c>
      <c r="D105" s="6">
        <v>2.1400674121234818E-4</v>
      </c>
      <c r="E105" s="5">
        <v>4596</v>
      </c>
      <c r="F105" s="6">
        <v>2.315474799067738E-4</v>
      </c>
      <c r="G105" s="2">
        <v>5.9980000000000047</v>
      </c>
      <c r="H105" s="6">
        <v>3.5265995742562913E-4</v>
      </c>
      <c r="I105" s="2">
        <v>19464.860000000015</v>
      </c>
      <c r="J105" s="6">
        <v>1.8110977945797884E-4</v>
      </c>
      <c r="K105" s="2">
        <v>116789.56000000003</v>
      </c>
      <c r="L105" s="6">
        <v>9.1999035628680397E-5</v>
      </c>
      <c r="M105" s="5">
        <v>21590.62</v>
      </c>
      <c r="N105" s="6">
        <v>1.256212906539251E-4</v>
      </c>
    </row>
    <row r="106" spans="2:14" x14ac:dyDescent="0.25">
      <c r="B106" s="8" t="s">
        <v>444</v>
      </c>
      <c r="C106" s="2">
        <v>8</v>
      </c>
      <c r="D106" s="6">
        <v>4.2801348242469637E-4</v>
      </c>
      <c r="E106" s="5">
        <v>4311</v>
      </c>
      <c r="F106" s="6">
        <v>2.1718911790211094E-4</v>
      </c>
      <c r="G106" s="2">
        <v>0.80100000000000049</v>
      </c>
      <c r="H106" s="6">
        <v>4.7095802917293913E-5</v>
      </c>
      <c r="I106" s="2">
        <v>17451.810000000009</v>
      </c>
      <c r="J106" s="6">
        <v>1.6237946022948786E-4</v>
      </c>
      <c r="K106" s="2">
        <v>69807.500000000087</v>
      </c>
      <c r="L106" s="6">
        <v>5.4989698391269849E-5</v>
      </c>
      <c r="M106" s="5">
        <v>9672.5499999999993</v>
      </c>
      <c r="N106" s="6">
        <v>5.627806032965349E-5</v>
      </c>
    </row>
    <row r="107" spans="2:14" x14ac:dyDescent="0.25">
      <c r="B107" s="8" t="s">
        <v>464</v>
      </c>
      <c r="C107" s="2">
        <v>1</v>
      </c>
      <c r="D107" s="6">
        <v>5.3501685303087046E-5</v>
      </c>
      <c r="E107" s="5">
        <v>1000</v>
      </c>
      <c r="F107" s="6">
        <v>5.038021756022058E-5</v>
      </c>
      <c r="G107" s="2">
        <v>0.41599999999999998</v>
      </c>
      <c r="H107" s="6">
        <v>2.4459243462664489E-5</v>
      </c>
      <c r="I107" s="2">
        <v>16702.89</v>
      </c>
      <c r="J107" s="6">
        <v>1.5541117296558401E-4</v>
      </c>
      <c r="K107" s="2">
        <v>250543.31</v>
      </c>
      <c r="L107" s="6">
        <v>1.9736133009849092E-4</v>
      </c>
      <c r="M107" s="5">
        <v>30514.59</v>
      </c>
      <c r="N107" s="6">
        <v>1.7754386764138114E-4</v>
      </c>
    </row>
    <row r="108" spans="2:14" x14ac:dyDescent="0.25">
      <c r="B108" s="8" t="s">
        <v>173</v>
      </c>
      <c r="C108" s="2">
        <v>14</v>
      </c>
      <c r="D108" s="6">
        <v>7.4902359424321868E-4</v>
      </c>
      <c r="E108" s="5">
        <v>1760</v>
      </c>
      <c r="F108" s="6">
        <v>8.8669182905988221E-5</v>
      </c>
      <c r="G108" s="2">
        <v>3.1219999999999994</v>
      </c>
      <c r="H108" s="6">
        <v>1.8356191848663104E-4</v>
      </c>
      <c r="I108" s="2">
        <v>15500.3</v>
      </c>
      <c r="J108" s="6">
        <v>1.4422173673648344E-4</v>
      </c>
      <c r="K108" s="2">
        <v>132368.01</v>
      </c>
      <c r="L108" s="6">
        <v>1.042707008065406E-4</v>
      </c>
      <c r="M108" s="5">
        <v>18983.16</v>
      </c>
      <c r="N108" s="6">
        <v>1.1045023532858088E-4</v>
      </c>
    </row>
    <row r="109" spans="2:14" x14ac:dyDescent="0.25">
      <c r="B109" s="8" t="s">
        <v>419</v>
      </c>
      <c r="C109" s="2">
        <v>26</v>
      </c>
      <c r="D109" s="6">
        <v>1.3910438178802633E-3</v>
      </c>
      <c r="E109" s="5">
        <v>1950</v>
      </c>
      <c r="F109" s="6">
        <v>9.8241424242430137E-5</v>
      </c>
      <c r="G109" s="2">
        <v>1.4720000000000002</v>
      </c>
      <c r="H109" s="6">
        <v>8.6548092252505126E-5</v>
      </c>
      <c r="I109" s="2">
        <v>12869.630000000005</v>
      </c>
      <c r="J109" s="6">
        <v>1.197448042783656E-4</v>
      </c>
      <c r="K109" s="2">
        <v>90086.919999999969</v>
      </c>
      <c r="L109" s="6">
        <v>7.096447458795183E-5</v>
      </c>
      <c r="M109" s="5">
        <v>13433.53</v>
      </c>
      <c r="N109" s="6">
        <v>7.8160672395615434E-5</v>
      </c>
    </row>
    <row r="110" spans="2:14" x14ac:dyDescent="0.25">
      <c r="B110" s="8" t="s">
        <v>208</v>
      </c>
      <c r="C110" s="2">
        <v>1</v>
      </c>
      <c r="D110" s="6">
        <v>5.3501685303087046E-5</v>
      </c>
      <c r="E110" s="5">
        <v>7000</v>
      </c>
      <c r="F110" s="6">
        <v>3.5266152292154406E-4</v>
      </c>
      <c r="G110" s="2">
        <v>2.1429999999999998</v>
      </c>
      <c r="H110" s="6">
        <v>1.2600038158771634E-4</v>
      </c>
      <c r="I110" s="2">
        <v>12486.21</v>
      </c>
      <c r="J110" s="6">
        <v>1.1617729279152319E-4</v>
      </c>
      <c r="K110" s="2">
        <v>187293.13</v>
      </c>
      <c r="L110" s="6">
        <v>1.4753705159842255E-4</v>
      </c>
      <c r="M110" s="5">
        <v>25445.200000000001</v>
      </c>
      <c r="N110" s="6">
        <v>1.4804849814165853E-4</v>
      </c>
    </row>
    <row r="111" spans="2:14" x14ac:dyDescent="0.25">
      <c r="B111" s="8" t="s">
        <v>428</v>
      </c>
      <c r="C111" s="2">
        <v>4</v>
      </c>
      <c r="D111" s="6">
        <v>2.1400674121234818E-4</v>
      </c>
      <c r="E111" s="5">
        <v>7612.5</v>
      </c>
      <c r="F111" s="6">
        <v>3.8351940617717916E-4</v>
      </c>
      <c r="G111" s="2">
        <v>1.694</v>
      </c>
      <c r="H111" s="6">
        <v>9.9600861600369334E-5</v>
      </c>
      <c r="I111" s="2">
        <v>12398.89</v>
      </c>
      <c r="J111" s="6">
        <v>1.1536482838426464E-4</v>
      </c>
      <c r="K111" s="2">
        <v>185983.23</v>
      </c>
      <c r="L111" s="6">
        <v>1.4650519963519906E-4</v>
      </c>
      <c r="M111" s="5">
        <v>22511.25</v>
      </c>
      <c r="N111" s="6">
        <v>1.3097781718325697E-4</v>
      </c>
    </row>
    <row r="112" spans="2:14" x14ac:dyDescent="0.25">
      <c r="B112" s="8" t="s">
        <v>246</v>
      </c>
      <c r="C112" s="2">
        <v>38</v>
      </c>
      <c r="D112" s="6">
        <v>2.0330640415173076E-3</v>
      </c>
      <c r="E112" s="5">
        <v>2850</v>
      </c>
      <c r="F112" s="6">
        <v>1.4358362004662865E-4</v>
      </c>
      <c r="G112" s="2">
        <v>2.7360000000000011</v>
      </c>
      <c r="H112" s="6">
        <v>1.6086656277367804E-4</v>
      </c>
      <c r="I112" s="2">
        <v>12166.840000000006</v>
      </c>
      <c r="J112" s="6">
        <v>1.1320573120487456E-4</v>
      </c>
      <c r="K112" s="2">
        <v>36500.899999999994</v>
      </c>
      <c r="L112" s="6">
        <v>2.8752977574184707E-5</v>
      </c>
      <c r="M112" s="5">
        <v>6374.5</v>
      </c>
      <c r="N112" s="6">
        <v>3.7088926453869575E-5</v>
      </c>
    </row>
    <row r="113" spans="2:14" x14ac:dyDescent="0.25">
      <c r="B113" s="8" t="s">
        <v>187</v>
      </c>
      <c r="C113" s="2">
        <v>1</v>
      </c>
      <c r="D113" s="6">
        <v>5.3501685303087046E-5</v>
      </c>
      <c r="E113" s="5">
        <v>500</v>
      </c>
      <c r="F113" s="6">
        <v>2.519010878011029E-5</v>
      </c>
      <c r="G113" s="2">
        <v>2.1269999999999998</v>
      </c>
      <c r="H113" s="6">
        <v>1.2505964145453693E-4</v>
      </c>
      <c r="I113" s="2">
        <v>11088.03</v>
      </c>
      <c r="J113" s="6">
        <v>1.0316799956041049E-4</v>
      </c>
      <c r="K113" s="2">
        <v>133056.39000000001</v>
      </c>
      <c r="L113" s="6">
        <v>1.0481296071526935E-4</v>
      </c>
      <c r="M113" s="5">
        <v>28614.46</v>
      </c>
      <c r="N113" s="6">
        <v>1.6648828966306264E-4</v>
      </c>
    </row>
    <row r="114" spans="2:14" x14ac:dyDescent="0.25">
      <c r="B114" s="8" t="s">
        <v>458</v>
      </c>
      <c r="C114" s="2">
        <v>8</v>
      </c>
      <c r="D114" s="6">
        <v>4.2801348242469637E-4</v>
      </c>
      <c r="E114" s="5">
        <v>640</v>
      </c>
      <c r="F114" s="6">
        <v>3.2243339238541171E-5</v>
      </c>
      <c r="G114" s="2">
        <v>1.1839999999999999</v>
      </c>
      <c r="H114" s="6">
        <v>6.9614769855275843E-5</v>
      </c>
      <c r="I114" s="2">
        <v>10286.449999999999</v>
      </c>
      <c r="J114" s="6">
        <v>9.5709740060063363E-5</v>
      </c>
      <c r="K114" s="2">
        <v>92578.11</v>
      </c>
      <c r="L114" s="6">
        <v>7.2926868123536828E-5</v>
      </c>
      <c r="M114" s="5">
        <v>13539.72</v>
      </c>
      <c r="N114" s="6">
        <v>7.8778520556276887E-5</v>
      </c>
    </row>
    <row r="115" spans="2:14" x14ac:dyDescent="0.25">
      <c r="B115" s="8" t="s">
        <v>425</v>
      </c>
      <c r="C115" s="2">
        <v>4</v>
      </c>
      <c r="D115" s="6">
        <v>2.1400674121234818E-4</v>
      </c>
      <c r="E115" s="5">
        <v>2009.33</v>
      </c>
      <c r="F115" s="6">
        <v>1.0123048255027802E-4</v>
      </c>
      <c r="G115" s="2">
        <v>1.069</v>
      </c>
      <c r="H115" s="6">
        <v>6.2853200148048881E-5</v>
      </c>
      <c r="I115" s="2">
        <v>9911.989999999998</v>
      </c>
      <c r="J115" s="6">
        <v>9.2225596428111481E-5</v>
      </c>
      <c r="K115" s="2">
        <v>148680.04999999999</v>
      </c>
      <c r="L115" s="6">
        <v>1.1712023931954174E-4</v>
      </c>
      <c r="M115" s="5">
        <v>23490.49</v>
      </c>
      <c r="N115" s="6">
        <v>1.3667535586718314E-4</v>
      </c>
    </row>
    <row r="116" spans="2:14" x14ac:dyDescent="0.25">
      <c r="B116" s="8" t="s">
        <v>195</v>
      </c>
      <c r="C116" s="2">
        <v>6</v>
      </c>
      <c r="D116" s="6">
        <v>3.2101011181852226E-4</v>
      </c>
      <c r="E116" s="5">
        <v>4200</v>
      </c>
      <c r="F116" s="6">
        <v>2.1159691375292644E-4</v>
      </c>
      <c r="G116" s="2">
        <v>1.131</v>
      </c>
      <c r="H116" s="6">
        <v>6.6498568164119077E-5</v>
      </c>
      <c r="I116" s="2">
        <v>9908.2900000000009</v>
      </c>
      <c r="J116" s="6">
        <v>9.2191169970176821E-5</v>
      </c>
      <c r="K116" s="2">
        <v>118899.49</v>
      </c>
      <c r="L116" s="6">
        <v>9.3661097933256417E-5</v>
      </c>
      <c r="M116" s="5">
        <v>17676.53</v>
      </c>
      <c r="N116" s="6">
        <v>1.028478345171573E-4</v>
      </c>
    </row>
    <row r="117" spans="2:14" x14ac:dyDescent="0.25">
      <c r="B117" s="8" t="s">
        <v>231</v>
      </c>
      <c r="C117" s="2">
        <v>4</v>
      </c>
      <c r="D117" s="6">
        <v>2.1400674121234818E-4</v>
      </c>
      <c r="E117" s="5">
        <v>1693</v>
      </c>
      <c r="F117" s="6">
        <v>8.5293708329453439E-5</v>
      </c>
      <c r="G117" s="2">
        <v>0.34200000000000019</v>
      </c>
      <c r="H117" s="6">
        <v>2.0108320346709759E-5</v>
      </c>
      <c r="I117" s="2">
        <v>7412.9100000000008</v>
      </c>
      <c r="J117" s="6">
        <v>6.8973036294216607E-5</v>
      </c>
      <c r="K117" s="2">
        <v>29652.03000000001</v>
      </c>
      <c r="L117" s="6">
        <v>2.3357894014094241E-5</v>
      </c>
      <c r="M117" s="5">
        <v>4064.89</v>
      </c>
      <c r="N117" s="6">
        <v>2.3650859871844052E-5</v>
      </c>
    </row>
    <row r="118" spans="2:14" x14ac:dyDescent="0.25">
      <c r="B118" s="8" t="s">
        <v>244</v>
      </c>
      <c r="C118" s="2">
        <v>21</v>
      </c>
      <c r="D118" s="6">
        <v>1.1235353913648281E-3</v>
      </c>
      <c r="E118" s="5">
        <v>2639</v>
      </c>
      <c r="F118" s="6">
        <v>1.3295339414142211E-4</v>
      </c>
      <c r="G118" s="2">
        <v>1.4900000000000004</v>
      </c>
      <c r="H118" s="6">
        <v>8.7606424902331962E-5</v>
      </c>
      <c r="I118" s="2">
        <v>7396.1100000000024</v>
      </c>
      <c r="J118" s="6">
        <v>6.8816721566296974E-5</v>
      </c>
      <c r="K118" s="2">
        <v>63160.119999999995</v>
      </c>
      <c r="L118" s="6">
        <v>4.9753335231263203E-5</v>
      </c>
      <c r="M118" s="5">
        <v>8548.91</v>
      </c>
      <c r="N118" s="6">
        <v>4.9740355204447434E-5</v>
      </c>
    </row>
    <row r="119" spans="2:14" x14ac:dyDescent="0.25">
      <c r="B119" s="8" t="s">
        <v>452</v>
      </c>
      <c r="C119" s="2">
        <v>4</v>
      </c>
      <c r="D119" s="6">
        <v>2.1400674121234818E-4</v>
      </c>
      <c r="E119" s="5">
        <v>2444</v>
      </c>
      <c r="F119" s="6">
        <v>1.2312925171717909E-4</v>
      </c>
      <c r="G119" s="2">
        <v>1.38</v>
      </c>
      <c r="H119" s="6">
        <v>8.1138836486723537E-5</v>
      </c>
      <c r="I119" s="2">
        <v>6806.3300000000008</v>
      </c>
      <c r="J119" s="6">
        <v>6.3329144171508258E-5</v>
      </c>
      <c r="K119" s="2">
        <v>58122.669999999976</v>
      </c>
      <c r="L119" s="6">
        <v>4.5785167682488313E-5</v>
      </c>
      <c r="M119" s="5">
        <v>8034.89</v>
      </c>
      <c r="N119" s="6">
        <v>4.6749618679885821E-5</v>
      </c>
    </row>
    <row r="120" spans="2:14" x14ac:dyDescent="0.25">
      <c r="B120" s="8" t="s">
        <v>221</v>
      </c>
      <c r="C120" s="2">
        <v>27</v>
      </c>
      <c r="D120" s="6">
        <v>1.4445455031833502E-3</v>
      </c>
      <c r="E120" s="5">
        <v>5715</v>
      </c>
      <c r="F120" s="6">
        <v>2.8792294335666061E-4</v>
      </c>
      <c r="G120" s="2">
        <v>0.76200000000000023</v>
      </c>
      <c r="H120" s="6">
        <v>4.4802748842669103E-5</v>
      </c>
      <c r="I120" s="2">
        <v>6554.85</v>
      </c>
      <c r="J120" s="6">
        <v>6.0989261565720575E-5</v>
      </c>
      <c r="K120" s="2">
        <v>111431.55</v>
      </c>
      <c r="L120" s="6">
        <v>8.7778352265468584E-5</v>
      </c>
      <c r="M120" s="5">
        <v>14335.43</v>
      </c>
      <c r="N120" s="6">
        <v>8.3408221657321443E-5</v>
      </c>
    </row>
    <row r="121" spans="2:14" x14ac:dyDescent="0.25">
      <c r="B121" s="8" t="s">
        <v>443</v>
      </c>
      <c r="C121" s="2">
        <v>6</v>
      </c>
      <c r="D121" s="6">
        <v>3.2101011181852226E-4</v>
      </c>
      <c r="E121" s="5">
        <v>2412</v>
      </c>
      <c r="F121" s="6">
        <v>1.2151708475525205E-4</v>
      </c>
      <c r="G121" s="2">
        <v>1.9850000000000003</v>
      </c>
      <c r="H121" s="6">
        <v>1.1671057277256976E-4</v>
      </c>
      <c r="I121" s="2">
        <v>6441.2599999999993</v>
      </c>
      <c r="J121" s="6">
        <v>5.9932369307125755E-5</v>
      </c>
      <c r="K121" s="2">
        <v>38647.96</v>
      </c>
      <c r="L121" s="6">
        <v>3.0444288419408499E-5</v>
      </c>
      <c r="M121" s="5">
        <v>6967.67</v>
      </c>
      <c r="N121" s="6">
        <v>4.0540183572803112E-5</v>
      </c>
    </row>
    <row r="122" spans="2:14" x14ac:dyDescent="0.25">
      <c r="B122" s="8" t="s">
        <v>441</v>
      </c>
      <c r="C122" s="2">
        <v>29</v>
      </c>
      <c r="D122" s="6">
        <v>1.5515488737895243E-3</v>
      </c>
      <c r="E122" s="5">
        <v>636.75</v>
      </c>
      <c r="F122" s="6">
        <v>3.2079603531470455E-5</v>
      </c>
      <c r="G122" s="2">
        <v>1.1889999999999998</v>
      </c>
      <c r="H122" s="6">
        <v>6.9908751146894409E-5</v>
      </c>
      <c r="I122" s="2">
        <v>5907.6099999999988</v>
      </c>
      <c r="J122" s="6">
        <v>5.4967050583654308E-5</v>
      </c>
      <c r="K122" s="2">
        <v>50449.599999999999</v>
      </c>
      <c r="L122" s="6">
        <v>3.9740834265089048E-5</v>
      </c>
      <c r="M122" s="5">
        <v>7157.8</v>
      </c>
      <c r="N122" s="6">
        <v>4.1646422114912178E-5</v>
      </c>
    </row>
    <row r="123" spans="2:14" x14ac:dyDescent="0.25">
      <c r="B123" s="8" t="s">
        <v>456</v>
      </c>
      <c r="C123" s="2">
        <v>15</v>
      </c>
      <c r="D123" s="6">
        <v>8.025252795463057E-4</v>
      </c>
      <c r="E123" s="5">
        <v>2754</v>
      </c>
      <c r="F123" s="6">
        <v>1.3874711916084749E-4</v>
      </c>
      <c r="G123" s="2">
        <v>1.1919999999999997</v>
      </c>
      <c r="H123" s="6">
        <v>7.0085139921865534E-5</v>
      </c>
      <c r="I123" s="2">
        <v>5901.9999999999991</v>
      </c>
      <c r="J123" s="6">
        <v>5.4914852629866853E-5</v>
      </c>
      <c r="K123" s="2">
        <v>50400.94999999999</v>
      </c>
      <c r="L123" s="6">
        <v>3.9702511035826639E-5</v>
      </c>
      <c r="M123" s="5">
        <v>8222.94</v>
      </c>
      <c r="N123" s="6">
        <v>4.7843755101511072E-5</v>
      </c>
    </row>
    <row r="124" spans="2:14" x14ac:dyDescent="0.25">
      <c r="B124" s="8" t="s">
        <v>178</v>
      </c>
      <c r="C124" s="2">
        <v>10</v>
      </c>
      <c r="D124" s="6">
        <v>5.3501685303087047E-4</v>
      </c>
      <c r="E124" s="5">
        <v>740</v>
      </c>
      <c r="F124" s="6">
        <v>3.7281360994563233E-5</v>
      </c>
      <c r="G124" s="2">
        <v>1.0590000000000002</v>
      </c>
      <c r="H124" s="6">
        <v>6.2265237564811777E-5</v>
      </c>
      <c r="I124" s="2">
        <v>5259.8300000000008</v>
      </c>
      <c r="J124" s="6">
        <v>4.8939815199619228E-5</v>
      </c>
      <c r="K124" s="2">
        <v>44917.34</v>
      </c>
      <c r="L124" s="6">
        <v>3.5382888359246748E-5</v>
      </c>
      <c r="M124" s="5">
        <v>6125.28</v>
      </c>
      <c r="N124" s="6">
        <v>3.5638882960131496E-5</v>
      </c>
    </row>
    <row r="125" spans="2:14" x14ac:dyDescent="0.25">
      <c r="B125" s="8" t="s">
        <v>457</v>
      </c>
      <c r="C125" s="2">
        <v>13</v>
      </c>
      <c r="D125" s="6">
        <v>6.9552190894013165E-4</v>
      </c>
      <c r="E125" s="5">
        <v>900</v>
      </c>
      <c r="F125" s="6">
        <v>4.5342195804198526E-5</v>
      </c>
      <c r="G125" s="2">
        <v>0</v>
      </c>
      <c r="H125" s="6">
        <v>0</v>
      </c>
      <c r="I125" s="2">
        <v>5113.0199999999986</v>
      </c>
      <c r="J125" s="6">
        <v>4.7573829175459468E-5</v>
      </c>
      <c r="K125" s="2">
        <v>15339.150000000003</v>
      </c>
      <c r="L125" s="6">
        <v>1.2083160578425613E-5</v>
      </c>
      <c r="M125" s="5">
        <v>2105.79</v>
      </c>
      <c r="N125" s="6">
        <v>1.2252175141155231E-5</v>
      </c>
    </row>
    <row r="126" spans="2:14" x14ac:dyDescent="0.25">
      <c r="B126" s="8" t="s">
        <v>202</v>
      </c>
      <c r="C126" s="2">
        <v>7</v>
      </c>
      <c r="D126" s="6">
        <v>3.7451179712160934E-4</v>
      </c>
      <c r="E126" s="5">
        <v>6450</v>
      </c>
      <c r="F126" s="6">
        <v>3.2495240326342275E-4</v>
      </c>
      <c r="G126" s="2">
        <v>0.54600000000000004</v>
      </c>
      <c r="H126" s="6">
        <v>3.2102757044747141E-5</v>
      </c>
      <c r="I126" s="2">
        <v>4787.7500000000009</v>
      </c>
      <c r="J126" s="6">
        <v>4.4547371345077117E-5</v>
      </c>
      <c r="K126" s="2">
        <v>57453.219999999994</v>
      </c>
      <c r="L126" s="6">
        <v>4.5257819566769597E-5</v>
      </c>
      <c r="M126" s="5">
        <v>8889.8700000000008</v>
      </c>
      <c r="N126" s="6">
        <v>5.1724172031447418E-5</v>
      </c>
    </row>
    <row r="127" spans="2:14" x14ac:dyDescent="0.25">
      <c r="B127" s="8" t="s">
        <v>466</v>
      </c>
      <c r="C127" s="2">
        <v>1</v>
      </c>
      <c r="D127" s="6">
        <v>5.3501685303087046E-5</v>
      </c>
      <c r="E127" s="5">
        <v>1500</v>
      </c>
      <c r="F127" s="6">
        <v>7.5570326340330867E-5</v>
      </c>
      <c r="G127" s="2">
        <v>0.28299999999999997</v>
      </c>
      <c r="H127" s="6">
        <v>1.6639341105610698E-5</v>
      </c>
      <c r="I127" s="2">
        <v>4778.8100000000004</v>
      </c>
      <c r="J127" s="6">
        <v>4.4464189579148441E-5</v>
      </c>
      <c r="K127" s="2">
        <v>95576.21</v>
      </c>
      <c r="L127" s="6">
        <v>7.5288571590168143E-5</v>
      </c>
      <c r="M127" s="5">
        <v>10743.33</v>
      </c>
      <c r="N127" s="6">
        <v>6.2508208681410414E-5</v>
      </c>
    </row>
    <row r="128" spans="2:14" x14ac:dyDescent="0.25">
      <c r="B128" s="8" t="s">
        <v>432</v>
      </c>
      <c r="C128" s="2">
        <v>30</v>
      </c>
      <c r="D128" s="6">
        <v>1.6050505590926114E-3</v>
      </c>
      <c r="E128" s="5">
        <v>5006.25</v>
      </c>
      <c r="F128" s="6">
        <v>2.5221596416085426E-4</v>
      </c>
      <c r="G128" s="2">
        <v>0.9160000000000007</v>
      </c>
      <c r="H128" s="6">
        <v>5.3857372624520889E-5</v>
      </c>
      <c r="I128" s="2">
        <v>4665.4500000000107</v>
      </c>
      <c r="J128" s="6">
        <v>4.3409437343614527E-5</v>
      </c>
      <c r="K128" s="2">
        <v>19435.840000000037</v>
      </c>
      <c r="L128" s="6">
        <v>1.5310260066339273E-5</v>
      </c>
      <c r="M128" s="5">
        <v>3494.21</v>
      </c>
      <c r="N128" s="6">
        <v>2.0330456930641717E-5</v>
      </c>
    </row>
    <row r="129" spans="2:14" x14ac:dyDescent="0.25">
      <c r="B129" s="8" t="s">
        <v>449</v>
      </c>
      <c r="C129" s="2">
        <v>1</v>
      </c>
      <c r="D129" s="6">
        <v>5.3501685303087046E-5</v>
      </c>
      <c r="E129" s="5">
        <v>1050</v>
      </c>
      <c r="F129" s="6">
        <v>5.2899228438231611E-5</v>
      </c>
      <c r="G129" s="2">
        <v>0.64300000000000002</v>
      </c>
      <c r="H129" s="6">
        <v>3.7805994102147275E-5</v>
      </c>
      <c r="I129" s="2">
        <v>3745.8599999999997</v>
      </c>
      <c r="J129" s="6">
        <v>3.4853159924112683E-5</v>
      </c>
      <c r="K129" s="2">
        <v>56187.94</v>
      </c>
      <c r="L129" s="6">
        <v>4.4261116267260151E-5</v>
      </c>
      <c r="M129" s="5">
        <v>7633.56</v>
      </c>
      <c r="N129" s="6">
        <v>4.4414549442497554E-5</v>
      </c>
    </row>
    <row r="130" spans="2:14" x14ac:dyDescent="0.25">
      <c r="B130" s="8" t="s">
        <v>209</v>
      </c>
      <c r="C130" s="2">
        <v>5</v>
      </c>
      <c r="D130" s="6">
        <v>2.6750842651543523E-4</v>
      </c>
      <c r="E130" s="5">
        <v>625</v>
      </c>
      <c r="F130" s="6">
        <v>3.1487635975137867E-5</v>
      </c>
      <c r="G130" s="2">
        <v>0.40500000000000003</v>
      </c>
      <c r="H130" s="6">
        <v>2.3812484621103652E-5</v>
      </c>
      <c r="I130" s="2">
        <v>3569.35</v>
      </c>
      <c r="J130" s="6">
        <v>3.3210831791666431E-5</v>
      </c>
      <c r="K130" s="2">
        <v>35693.5</v>
      </c>
      <c r="L130" s="6">
        <v>2.8116961637772274E-5</v>
      </c>
      <c r="M130" s="5">
        <v>4923.3500000000004</v>
      </c>
      <c r="N130" s="6">
        <v>2.8645661001907412E-5</v>
      </c>
    </row>
    <row r="131" spans="2:14" x14ac:dyDescent="0.25">
      <c r="B131" s="8" t="s">
        <v>450</v>
      </c>
      <c r="C131" s="2">
        <v>2</v>
      </c>
      <c r="D131" s="6">
        <v>1.0700337060617409E-4</v>
      </c>
      <c r="E131" s="5">
        <v>600</v>
      </c>
      <c r="F131" s="6">
        <v>3.0228130536132348E-5</v>
      </c>
      <c r="G131" s="2">
        <v>0.40399999999999997</v>
      </c>
      <c r="H131" s="6">
        <v>2.3753688362779935E-5</v>
      </c>
      <c r="I131" s="2">
        <v>3533.17</v>
      </c>
      <c r="J131" s="6">
        <v>3.2874196859753763E-5</v>
      </c>
      <c r="K131" s="2">
        <v>42398.01</v>
      </c>
      <c r="L131" s="6">
        <v>3.3398328006160374E-5</v>
      </c>
      <c r="M131" s="5">
        <v>6292.49</v>
      </c>
      <c r="N131" s="6">
        <v>3.6611765443832422E-5</v>
      </c>
    </row>
    <row r="132" spans="2:14" x14ac:dyDescent="0.25">
      <c r="B132" s="8" t="s">
        <v>190</v>
      </c>
      <c r="C132" s="2">
        <v>19</v>
      </c>
      <c r="D132" s="6">
        <v>1.0165320207586538E-3</v>
      </c>
      <c r="E132" s="5">
        <v>173.75000000000003</v>
      </c>
      <c r="F132" s="6">
        <v>8.7535628010883282E-6</v>
      </c>
      <c r="G132" s="2">
        <v>0.58900000000000019</v>
      </c>
      <c r="H132" s="6">
        <v>3.4630996152666796E-5</v>
      </c>
      <c r="I132" s="2">
        <v>2937.3499999999995</v>
      </c>
      <c r="J132" s="6">
        <v>2.7330420598498711E-5</v>
      </c>
      <c r="K132" s="2">
        <v>25084.55</v>
      </c>
      <c r="L132" s="6">
        <v>1.9759937525061438E-5</v>
      </c>
      <c r="M132" s="5">
        <v>3906.73</v>
      </c>
      <c r="N132" s="6">
        <v>2.2730633248902016E-5</v>
      </c>
    </row>
    <row r="133" spans="2:14" x14ac:dyDescent="0.25">
      <c r="B133" s="8" t="s">
        <v>140</v>
      </c>
      <c r="C133" s="2">
        <v>62</v>
      </c>
      <c r="D133" s="6">
        <v>3.3171044887913971E-3</v>
      </c>
      <c r="E133" s="5">
        <v>4900</v>
      </c>
      <c r="F133" s="6">
        <v>2.4686306604508086E-4</v>
      </c>
      <c r="G133" s="2">
        <v>0.33700000000000019</v>
      </c>
      <c r="H133" s="6">
        <v>1.9814339055091197E-5</v>
      </c>
      <c r="I133" s="2">
        <v>2896.6100000000015</v>
      </c>
      <c r="J133" s="6">
        <v>2.6951357383293586E-5</v>
      </c>
      <c r="K133" s="2">
        <v>40553.97</v>
      </c>
      <c r="L133" s="6">
        <v>3.1945716131770983E-5</v>
      </c>
      <c r="M133" s="5">
        <v>5501.03</v>
      </c>
      <c r="N133" s="6">
        <v>3.2006792233199492E-5</v>
      </c>
    </row>
    <row r="134" spans="2:14" x14ac:dyDescent="0.25">
      <c r="B134" s="8" t="s">
        <v>204</v>
      </c>
      <c r="C134" s="2">
        <v>1</v>
      </c>
      <c r="D134" s="6">
        <v>5.3501685303087046E-5</v>
      </c>
      <c r="E134" s="5">
        <v>663</v>
      </c>
      <c r="F134" s="6">
        <v>3.3402084242426243E-5</v>
      </c>
      <c r="G134" s="2">
        <v>0.38300000000000001</v>
      </c>
      <c r="H134" s="6">
        <v>2.2518966937981971E-5</v>
      </c>
      <c r="I134" s="2">
        <v>2199.25</v>
      </c>
      <c r="J134" s="6">
        <v>2.04628074629337E-5</v>
      </c>
      <c r="K134" s="2">
        <v>32988.759999999995</v>
      </c>
      <c r="L134" s="6">
        <v>2.5986347637459938E-5</v>
      </c>
      <c r="M134" s="5">
        <v>6493.34</v>
      </c>
      <c r="N134" s="6">
        <v>3.7780376453050354E-5</v>
      </c>
    </row>
    <row r="135" spans="2:14" x14ac:dyDescent="0.25">
      <c r="B135" s="8" t="s">
        <v>242</v>
      </c>
      <c r="C135" s="2">
        <v>18</v>
      </c>
      <c r="D135" s="6">
        <v>9.6303033545556689E-4</v>
      </c>
      <c r="E135" s="5">
        <v>1800</v>
      </c>
      <c r="F135" s="6">
        <v>9.0684391608397051E-5</v>
      </c>
      <c r="G135" s="2">
        <v>0.25200000000000011</v>
      </c>
      <c r="H135" s="6">
        <v>1.4816657097575611E-5</v>
      </c>
      <c r="I135" s="2">
        <v>2148.2999999999993</v>
      </c>
      <c r="J135" s="6">
        <v>1.9988745832724999E-5</v>
      </c>
      <c r="K135" s="2">
        <v>10741.5</v>
      </c>
      <c r="L135" s="6">
        <v>8.4614381731164182E-6</v>
      </c>
      <c r="M135" s="5">
        <v>1612.08</v>
      </c>
      <c r="N135" s="6">
        <v>9.3796088411254322E-6</v>
      </c>
    </row>
    <row r="136" spans="2:14" x14ac:dyDescent="0.25">
      <c r="B136" s="8" t="s">
        <v>213</v>
      </c>
      <c r="C136" s="2">
        <v>1</v>
      </c>
      <c r="D136" s="6">
        <v>5.3501685303087046E-5</v>
      </c>
      <c r="E136" s="5">
        <v>400</v>
      </c>
      <c r="F136" s="6">
        <v>2.0152087024088232E-5</v>
      </c>
      <c r="G136" s="2">
        <v>0.245</v>
      </c>
      <c r="H136" s="6">
        <v>1.4405083289309614E-5</v>
      </c>
      <c r="I136" s="2">
        <v>2134.4</v>
      </c>
      <c r="J136" s="6">
        <v>1.9859414004267677E-5</v>
      </c>
      <c r="K136" s="2">
        <v>25612.75</v>
      </c>
      <c r="L136" s="6">
        <v>2.0176018299910396E-5</v>
      </c>
      <c r="M136" s="5">
        <v>4661.46</v>
      </c>
      <c r="N136" s="6">
        <v>2.7121899303106894E-5</v>
      </c>
    </row>
    <row r="137" spans="2:14" x14ac:dyDescent="0.25">
      <c r="B137" s="8" t="s">
        <v>434</v>
      </c>
      <c r="C137" s="2">
        <v>4</v>
      </c>
      <c r="D137" s="6">
        <v>2.1400674121234818E-4</v>
      </c>
      <c r="E137" s="5">
        <v>535.1400000000001</v>
      </c>
      <c r="F137" s="6">
        <v>2.6960469625176447E-5</v>
      </c>
      <c r="G137" s="2">
        <v>0.39700000000000002</v>
      </c>
      <c r="H137" s="6">
        <v>2.3342114554513947E-5</v>
      </c>
      <c r="I137" s="2">
        <v>1971.54</v>
      </c>
      <c r="J137" s="6">
        <v>1.8344091588256137E-5</v>
      </c>
      <c r="K137" s="2">
        <v>16836.309999999998</v>
      </c>
      <c r="L137" s="6">
        <v>1.3262523495640428E-5</v>
      </c>
      <c r="M137" s="5">
        <v>2217.39</v>
      </c>
      <c r="N137" s="6">
        <v>1.2901500451728898E-5</v>
      </c>
    </row>
    <row r="138" spans="2:14" x14ac:dyDescent="0.25">
      <c r="B138" s="8" t="s">
        <v>459</v>
      </c>
      <c r="C138" s="2">
        <v>2</v>
      </c>
      <c r="D138" s="6">
        <v>1.0700337060617409E-4</v>
      </c>
      <c r="E138" s="5">
        <v>1237.25</v>
      </c>
      <c r="F138" s="6">
        <v>6.2332924176382908E-5</v>
      </c>
      <c r="G138" s="2">
        <v>0.28399999999999997</v>
      </c>
      <c r="H138" s="6">
        <v>1.6698137363934411E-5</v>
      </c>
      <c r="I138" s="2">
        <v>1908.5700000000002</v>
      </c>
      <c r="J138" s="6">
        <v>1.775819049200017E-5</v>
      </c>
      <c r="K138" s="2">
        <v>28628.58</v>
      </c>
      <c r="L138" s="6">
        <v>2.255168827948771E-5</v>
      </c>
      <c r="M138" s="5">
        <v>5061.68</v>
      </c>
      <c r="N138" s="6">
        <v>2.9450510197352354E-5</v>
      </c>
    </row>
    <row r="139" spans="2:14" x14ac:dyDescent="0.25">
      <c r="B139" s="8" t="s">
        <v>422</v>
      </c>
      <c r="C139" s="2">
        <v>2</v>
      </c>
      <c r="D139" s="6">
        <v>1.0700337060617409E-4</v>
      </c>
      <c r="E139" s="5">
        <v>912.5</v>
      </c>
      <c r="F139" s="6">
        <v>4.5971948523701278E-5</v>
      </c>
      <c r="G139" s="2">
        <v>0.108</v>
      </c>
      <c r="H139" s="6">
        <v>6.3499958989609728E-6</v>
      </c>
      <c r="I139" s="2">
        <v>1861.4499999999998</v>
      </c>
      <c r="J139" s="6">
        <v>1.7319764897977918E-5</v>
      </c>
      <c r="K139" s="2">
        <v>37229.129999999997</v>
      </c>
      <c r="L139" s="6">
        <v>2.9326628658373002E-5</v>
      </c>
      <c r="M139" s="5">
        <v>4187.47</v>
      </c>
      <c r="N139" s="6">
        <v>2.4364070414587067E-5</v>
      </c>
    </row>
    <row r="140" spans="2:14" x14ac:dyDescent="0.25">
      <c r="B140" s="8" t="s">
        <v>461</v>
      </c>
      <c r="C140" s="2">
        <v>1</v>
      </c>
      <c r="D140" s="6">
        <v>5.3501685303087046E-5</v>
      </c>
      <c r="E140" s="5">
        <v>8000</v>
      </c>
      <c r="F140" s="6">
        <v>4.0304174048176464E-4</v>
      </c>
      <c r="G140" s="2">
        <v>0.35799999999999998</v>
      </c>
      <c r="H140" s="6">
        <v>2.1049060479889151E-5</v>
      </c>
      <c r="I140" s="2">
        <v>1796.54</v>
      </c>
      <c r="J140" s="6">
        <v>1.6715813172426468E-5</v>
      </c>
      <c r="K140" s="2">
        <v>25151.599999999999</v>
      </c>
      <c r="L140" s="6">
        <v>1.9812755048638913E-5</v>
      </c>
      <c r="M140" s="5">
        <v>5123.0600000000004</v>
      </c>
      <c r="N140" s="6">
        <v>2.9807639118167871E-5</v>
      </c>
    </row>
    <row r="141" spans="2:14" x14ac:dyDescent="0.25">
      <c r="B141" s="8" t="s">
        <v>175</v>
      </c>
      <c r="C141" s="2">
        <v>9</v>
      </c>
      <c r="D141" s="6">
        <v>4.8151516772778344E-4</v>
      </c>
      <c r="E141" s="5">
        <v>123</v>
      </c>
      <c r="F141" s="6">
        <v>6.1967667599071315E-6</v>
      </c>
      <c r="G141" s="2">
        <v>0.32700000000000001</v>
      </c>
      <c r="H141" s="6">
        <v>1.9226376471854059E-5</v>
      </c>
      <c r="I141" s="2">
        <v>1531.68</v>
      </c>
      <c r="J141" s="6">
        <v>1.4251437051188491E-5</v>
      </c>
      <c r="K141" s="2">
        <v>15316.679999999998</v>
      </c>
      <c r="L141" s="6">
        <v>1.2065460209226715E-5</v>
      </c>
      <c r="M141" s="5">
        <v>2305.9899999999998</v>
      </c>
      <c r="N141" s="6">
        <v>1.341700423772197E-5</v>
      </c>
    </row>
    <row r="142" spans="2:14" x14ac:dyDescent="0.25">
      <c r="B142" s="8" t="s">
        <v>139</v>
      </c>
      <c r="C142" s="2">
        <v>3</v>
      </c>
      <c r="D142" s="6">
        <v>1.6050505590926113E-4</v>
      </c>
      <c r="E142" s="5">
        <v>300</v>
      </c>
      <c r="F142" s="6">
        <v>1.5114065268066174E-5</v>
      </c>
      <c r="G142" s="2">
        <v>0.185</v>
      </c>
      <c r="H142" s="6">
        <v>1.0877307789886852E-5</v>
      </c>
      <c r="I142" s="2">
        <v>1321.02</v>
      </c>
      <c r="J142" s="6">
        <v>1.229136201645319E-5</v>
      </c>
      <c r="K142" s="2">
        <v>7336.5300000000007</v>
      </c>
      <c r="L142" s="6">
        <v>5.7792296234430762E-6</v>
      </c>
      <c r="M142" s="5">
        <v>1091.5</v>
      </c>
      <c r="N142" s="6">
        <v>6.3507040904225655E-6</v>
      </c>
    </row>
    <row r="143" spans="2:14" x14ac:dyDescent="0.25">
      <c r="B143" s="8" t="s">
        <v>455</v>
      </c>
      <c r="C143" s="2">
        <v>2</v>
      </c>
      <c r="D143" s="6">
        <v>1.0700337060617409E-4</v>
      </c>
      <c r="E143" s="5">
        <v>336.94</v>
      </c>
      <c r="F143" s="6">
        <v>1.6975110504740723E-5</v>
      </c>
      <c r="G143" s="2">
        <v>0.253</v>
      </c>
      <c r="H143" s="6">
        <v>1.4875453355899317E-5</v>
      </c>
      <c r="I143" s="2">
        <v>1251.19</v>
      </c>
      <c r="J143" s="6">
        <v>1.16416324062967E-5</v>
      </c>
      <c r="K143" s="2">
        <v>10684.86</v>
      </c>
      <c r="L143" s="6">
        <v>8.4168209540943714E-6</v>
      </c>
      <c r="M143" s="5">
        <v>1342.24</v>
      </c>
      <c r="N143" s="6">
        <v>7.8095914414372743E-6</v>
      </c>
    </row>
    <row r="144" spans="2:14" x14ac:dyDescent="0.25">
      <c r="B144" s="8" t="s">
        <v>460</v>
      </c>
      <c r="C144" s="2">
        <v>1</v>
      </c>
      <c r="D144" s="6">
        <v>5.3501685303087046E-5</v>
      </c>
      <c r="E144" s="5">
        <v>8100</v>
      </c>
      <c r="F144" s="6">
        <v>4.0807976223778672E-4</v>
      </c>
      <c r="G144" s="2">
        <v>0.23899999999999999</v>
      </c>
      <c r="H144" s="6">
        <v>1.4052305739367338E-5</v>
      </c>
      <c r="I144" s="2">
        <v>1239.83</v>
      </c>
      <c r="J144" s="6">
        <v>1.1535933875989127E-5</v>
      </c>
      <c r="K144" s="2">
        <v>13638.12</v>
      </c>
      <c r="L144" s="6">
        <v>1.0743202455666573E-5</v>
      </c>
      <c r="M144" s="5">
        <v>2895.68</v>
      </c>
      <c r="N144" s="6">
        <v>1.6848013578153747E-5</v>
      </c>
    </row>
    <row r="145" spans="2:14" x14ac:dyDescent="0.25">
      <c r="B145" s="8" t="s">
        <v>251</v>
      </c>
      <c r="C145" s="2">
        <v>26</v>
      </c>
      <c r="D145" s="6">
        <v>1.3910438178802633E-3</v>
      </c>
      <c r="E145" s="5">
        <v>1950</v>
      </c>
      <c r="F145" s="6">
        <v>9.8241424242430137E-5</v>
      </c>
      <c r="G145" s="2">
        <v>0.13500000000000004</v>
      </c>
      <c r="H145" s="6">
        <v>7.9374948737012189E-6</v>
      </c>
      <c r="I145" s="2">
        <v>1143.55</v>
      </c>
      <c r="J145" s="6">
        <v>1.0640101613840097E-5</v>
      </c>
      <c r="K145" s="2">
        <v>16010.880000000005</v>
      </c>
      <c r="L145" s="6">
        <v>1.2612304726265999E-5</v>
      </c>
      <c r="M145" s="5">
        <v>2087.92</v>
      </c>
      <c r="N145" s="6">
        <v>1.2148201634883265E-5</v>
      </c>
    </row>
    <row r="146" spans="2:14" x14ac:dyDescent="0.25">
      <c r="B146" s="8" t="s">
        <v>216</v>
      </c>
      <c r="C146" s="2">
        <v>1</v>
      </c>
      <c r="D146" s="6">
        <v>5.3501685303087046E-5</v>
      </c>
      <c r="E146" s="5">
        <v>83.75</v>
      </c>
      <c r="F146" s="6">
        <v>4.2193432206684734E-6</v>
      </c>
      <c r="G146" s="2">
        <v>0.10400000000000001</v>
      </c>
      <c r="H146" s="6">
        <v>6.114810865666123E-6</v>
      </c>
      <c r="I146" s="2">
        <v>1009.95</v>
      </c>
      <c r="J146" s="6">
        <v>9.3970273489552758E-6</v>
      </c>
      <c r="K146" s="2">
        <v>25248.7</v>
      </c>
      <c r="L146" s="6">
        <v>1.9889243960486387E-5</v>
      </c>
      <c r="M146" s="5">
        <v>2774.15</v>
      </c>
      <c r="N146" s="6">
        <v>1.6140912278924198E-5</v>
      </c>
    </row>
    <row r="147" spans="2:14" x14ac:dyDescent="0.25">
      <c r="B147" s="8" t="s">
        <v>442</v>
      </c>
      <c r="C147" s="2">
        <v>3</v>
      </c>
      <c r="D147" s="6">
        <v>1.6050505590926113E-4</v>
      </c>
      <c r="E147" s="5">
        <v>10237.209999999999</v>
      </c>
      <c r="F147" s="6">
        <v>5.1575286700966574E-4</v>
      </c>
      <c r="G147" s="2">
        <v>8.8999999999999996E-2</v>
      </c>
      <c r="H147" s="6">
        <v>5.2328669908104312E-6</v>
      </c>
      <c r="I147" s="2">
        <v>750.05000000000007</v>
      </c>
      <c r="J147" s="6">
        <v>6.9788012902459583E-6</v>
      </c>
      <c r="K147" s="2">
        <v>10500.65</v>
      </c>
      <c r="L147" s="6">
        <v>8.2717125869324499E-6</v>
      </c>
      <c r="M147" s="5">
        <v>1392.3</v>
      </c>
      <c r="N147" s="6">
        <v>8.100856898850515E-6</v>
      </c>
    </row>
    <row r="148" spans="2:14" x14ac:dyDescent="0.25">
      <c r="B148" s="8" t="s">
        <v>454</v>
      </c>
      <c r="C148" s="2">
        <v>3</v>
      </c>
      <c r="D148" s="6">
        <v>1.6050505590926113E-4</v>
      </c>
      <c r="E148" s="5">
        <v>309.06</v>
      </c>
      <c r="F148" s="6">
        <v>1.5570510039161772E-5</v>
      </c>
      <c r="G148" s="2">
        <v>0.13300000000000001</v>
      </c>
      <c r="H148" s="6">
        <v>7.8199023570537911E-6</v>
      </c>
      <c r="I148" s="2">
        <v>664.72</v>
      </c>
      <c r="J148" s="6">
        <v>6.1848527346874118E-6</v>
      </c>
      <c r="K148" s="2">
        <v>5676.48</v>
      </c>
      <c r="L148" s="6">
        <v>4.4715528148705379E-6</v>
      </c>
      <c r="M148" s="5">
        <v>697.92</v>
      </c>
      <c r="N148" s="6">
        <v>4.0607268884908082E-6</v>
      </c>
    </row>
    <row r="149" spans="2:14" x14ac:dyDescent="0.25">
      <c r="B149" s="8" t="s">
        <v>176</v>
      </c>
      <c r="C149" s="2">
        <v>6</v>
      </c>
      <c r="D149" s="6">
        <v>3.2101011181852226E-4</v>
      </c>
      <c r="E149" s="5">
        <v>235</v>
      </c>
      <c r="F149" s="6">
        <v>1.1839351126651837E-5</v>
      </c>
      <c r="G149" s="2">
        <v>7.0000000000000007E-2</v>
      </c>
      <c r="H149" s="6">
        <v>4.1157380826598905E-6</v>
      </c>
      <c r="I149" s="2">
        <v>607</v>
      </c>
      <c r="J149" s="6">
        <v>5.6477999909063343E-6</v>
      </c>
      <c r="K149" s="2">
        <v>3034.9600000000005</v>
      </c>
      <c r="L149" s="6">
        <v>2.3907393192646659E-6</v>
      </c>
      <c r="M149" s="5">
        <v>449.67</v>
      </c>
      <c r="N149" s="6">
        <v>2.6163271720937383E-6</v>
      </c>
    </row>
    <row r="150" spans="2:14" x14ac:dyDescent="0.25">
      <c r="B150" s="8" t="s">
        <v>182</v>
      </c>
      <c r="C150" s="2">
        <v>1</v>
      </c>
      <c r="D150" s="6">
        <v>5.3501685303087046E-5</v>
      </c>
      <c r="E150" s="5">
        <v>75</v>
      </c>
      <c r="F150" s="6">
        <v>3.7785163170165435E-6</v>
      </c>
      <c r="G150" s="2">
        <v>6.9000000000000006E-2</v>
      </c>
      <c r="H150" s="6">
        <v>4.0569418243361774E-6</v>
      </c>
      <c r="I150" s="2">
        <v>598.11</v>
      </c>
      <c r="J150" s="6">
        <v>5.5650834473821873E-6</v>
      </c>
      <c r="K150" s="2">
        <v>4186.76</v>
      </c>
      <c r="L150" s="6">
        <v>3.298050634052683E-6</v>
      </c>
      <c r="M150" s="5">
        <v>587.83000000000004</v>
      </c>
      <c r="N150" s="6">
        <v>3.4201872519222142E-6</v>
      </c>
    </row>
    <row r="151" spans="2:14" x14ac:dyDescent="0.25">
      <c r="B151" s="8" t="s">
        <v>446</v>
      </c>
      <c r="C151" s="2">
        <v>1</v>
      </c>
      <c r="D151" s="6">
        <v>5.3501685303087046E-5</v>
      </c>
      <c r="E151" s="5">
        <v>64</v>
      </c>
      <c r="F151" s="6">
        <v>3.2243339238541172E-6</v>
      </c>
      <c r="G151" s="2">
        <v>9.1999999999999998E-2</v>
      </c>
      <c r="H151" s="6">
        <v>5.4092557657815696E-6</v>
      </c>
      <c r="I151" s="2">
        <v>457.56</v>
      </c>
      <c r="J151" s="6">
        <v>4.2573432682687023E-6</v>
      </c>
      <c r="K151" s="2">
        <v>3907.4</v>
      </c>
      <c r="L151" s="6">
        <v>3.0779894351473345E-6</v>
      </c>
      <c r="M151" s="5">
        <v>490.1</v>
      </c>
      <c r="N151" s="6">
        <v>2.8515621389978006E-6</v>
      </c>
    </row>
    <row r="152" spans="2:14" x14ac:dyDescent="0.25">
      <c r="B152" s="8" t="s">
        <v>248</v>
      </c>
      <c r="C152" s="2">
        <v>1</v>
      </c>
      <c r="D152" s="6">
        <v>5.3501685303087046E-5</v>
      </c>
      <c r="E152" s="5">
        <v>286.7</v>
      </c>
      <c r="F152" s="6">
        <v>1.4444008374515241E-5</v>
      </c>
      <c r="G152" s="2">
        <v>0</v>
      </c>
      <c r="H152" s="6">
        <v>0</v>
      </c>
      <c r="I152" s="2">
        <v>426.31</v>
      </c>
      <c r="J152" s="6">
        <v>3.9665792654419758E-6</v>
      </c>
      <c r="K152" s="2">
        <v>6394.59</v>
      </c>
      <c r="L152" s="6">
        <v>5.0372320371855433E-6</v>
      </c>
      <c r="M152" s="5">
        <v>718.42</v>
      </c>
      <c r="N152" s="6">
        <v>4.1800025951822069E-6</v>
      </c>
    </row>
    <row r="153" spans="2:14" x14ac:dyDescent="0.25">
      <c r="B153" s="8" t="s">
        <v>453</v>
      </c>
      <c r="C153" s="2">
        <v>2</v>
      </c>
      <c r="D153" s="6">
        <v>1.0700337060617409E-4</v>
      </c>
      <c r="E153" s="5">
        <v>143</v>
      </c>
      <c r="F153" s="6">
        <v>7.2043711111115432E-6</v>
      </c>
      <c r="G153" s="2">
        <v>8.0999999999999989E-2</v>
      </c>
      <c r="H153" s="6">
        <v>4.7624969242207292E-6</v>
      </c>
      <c r="I153" s="2">
        <v>402.57</v>
      </c>
      <c r="J153" s="6">
        <v>3.7456916677745684E-6</v>
      </c>
      <c r="K153" s="2">
        <v>3437.8100000000004</v>
      </c>
      <c r="L153" s="6">
        <v>2.7080777140921989E-6</v>
      </c>
      <c r="M153" s="5">
        <v>446.44</v>
      </c>
      <c r="N153" s="6">
        <v>2.5975339753808978E-6</v>
      </c>
    </row>
    <row r="154" spans="2:14" x14ac:dyDescent="0.25">
      <c r="B154" s="8" t="s">
        <v>197</v>
      </c>
      <c r="C154" s="2">
        <v>7</v>
      </c>
      <c r="D154" s="6">
        <v>3.7451179712160934E-4</v>
      </c>
      <c r="E154" s="5">
        <v>525</v>
      </c>
      <c r="F154" s="6">
        <v>2.6449614219115806E-5</v>
      </c>
      <c r="G154" s="2">
        <v>3.6000000000000004E-2</v>
      </c>
      <c r="H154" s="6">
        <v>2.1166652996536579E-6</v>
      </c>
      <c r="I154" s="2">
        <v>306.32</v>
      </c>
      <c r="J154" s="6">
        <v>2.8501385390682511E-6</v>
      </c>
      <c r="K154" s="2">
        <v>4288.6000000000004</v>
      </c>
      <c r="L154" s="6">
        <v>3.3782734021530582E-6</v>
      </c>
      <c r="M154" s="5">
        <v>609.48</v>
      </c>
      <c r="N154" s="6">
        <v>3.5461540348426436E-6</v>
      </c>
    </row>
    <row r="155" spans="2:14" x14ac:dyDescent="0.25">
      <c r="B155" s="8" t="s">
        <v>143</v>
      </c>
      <c r="C155" s="2">
        <v>2</v>
      </c>
      <c r="D155" s="6">
        <v>1.0700337060617409E-4</v>
      </c>
      <c r="E155" s="5">
        <v>100</v>
      </c>
      <c r="F155" s="6">
        <v>5.038021756022058E-6</v>
      </c>
      <c r="G155" s="2">
        <v>4.3999999999999997E-2</v>
      </c>
      <c r="H155" s="6">
        <v>2.5870353662433591E-6</v>
      </c>
      <c r="I155" s="2">
        <v>305.47000000000003</v>
      </c>
      <c r="J155" s="6">
        <v>2.8422297581913645E-6</v>
      </c>
      <c r="K155" s="2">
        <v>2749.25</v>
      </c>
      <c r="L155" s="6">
        <v>2.1656760133538438E-6</v>
      </c>
      <c r="M155" s="5">
        <v>398.08</v>
      </c>
      <c r="N155" s="6">
        <v>2.3161596741323087E-6</v>
      </c>
    </row>
    <row r="156" spans="2:14" x14ac:dyDescent="0.25">
      <c r="B156" s="8" t="s">
        <v>142</v>
      </c>
      <c r="C156" s="2">
        <v>6</v>
      </c>
      <c r="D156" s="6">
        <v>3.2101011181852226E-4</v>
      </c>
      <c r="E156" s="5">
        <v>450</v>
      </c>
      <c r="F156" s="6">
        <v>2.2671097902099263E-5</v>
      </c>
      <c r="G156" s="2">
        <v>3.2999999999999995E-2</v>
      </c>
      <c r="H156" s="6">
        <v>1.9402765246825191E-6</v>
      </c>
      <c r="I156" s="2">
        <v>288.75</v>
      </c>
      <c r="J156" s="6">
        <v>2.6866593861189525E-6</v>
      </c>
      <c r="K156" s="2">
        <v>4042.32</v>
      </c>
      <c r="L156" s="6">
        <v>3.1842704236793705E-6</v>
      </c>
      <c r="M156" s="5">
        <v>619.98</v>
      </c>
      <c r="N156" s="6">
        <v>3.6072464699772628E-6</v>
      </c>
    </row>
    <row r="157" spans="2:14" x14ac:dyDescent="0.25">
      <c r="B157" s="8" t="s">
        <v>226</v>
      </c>
      <c r="C157" s="2">
        <v>1</v>
      </c>
      <c r="D157" s="6">
        <v>5.3501685303087046E-5</v>
      </c>
      <c r="E157" s="5">
        <v>40</v>
      </c>
      <c r="F157" s="6">
        <v>2.0152087024088232E-6</v>
      </c>
      <c r="G157" s="2">
        <v>5.8000000000000003E-2</v>
      </c>
      <c r="H157" s="6">
        <v>3.4101829827753374E-6</v>
      </c>
      <c r="I157" s="2">
        <v>285.97000000000003</v>
      </c>
      <c r="J157" s="6">
        <v>2.660793020427487E-6</v>
      </c>
      <c r="K157" s="2">
        <v>2442.13</v>
      </c>
      <c r="L157" s="6">
        <v>1.9237473356340175E-6</v>
      </c>
      <c r="M157" s="5">
        <v>337.82</v>
      </c>
      <c r="N157" s="6">
        <v>1.9655472797311509E-6</v>
      </c>
    </row>
    <row r="158" spans="2:14" x14ac:dyDescent="0.25">
      <c r="B158" s="8" t="s">
        <v>227</v>
      </c>
      <c r="C158" s="2">
        <v>5</v>
      </c>
      <c r="D158" s="6">
        <v>2.6750842651543523E-4</v>
      </c>
      <c r="E158" s="5">
        <v>36</v>
      </c>
      <c r="F158" s="6">
        <v>1.813687832167941E-6</v>
      </c>
      <c r="G158" s="2">
        <v>0.06</v>
      </c>
      <c r="H158" s="6">
        <v>3.5277754994227627E-6</v>
      </c>
      <c r="I158" s="2">
        <v>283</v>
      </c>
      <c r="J158" s="6">
        <v>2.6331588095988345E-6</v>
      </c>
      <c r="K158" s="2">
        <v>2830.09</v>
      </c>
      <c r="L158" s="6">
        <v>2.2293563803337563E-6</v>
      </c>
      <c r="M158" s="5">
        <v>437.21</v>
      </c>
      <c r="N158" s="6">
        <v>2.5438308157339898E-6</v>
      </c>
    </row>
    <row r="159" spans="2:14" x14ac:dyDescent="0.25">
      <c r="B159" s="8" t="s">
        <v>201</v>
      </c>
      <c r="C159" s="2">
        <v>1</v>
      </c>
      <c r="D159" s="6">
        <v>5.3501685303087046E-5</v>
      </c>
      <c r="E159" s="5">
        <v>375</v>
      </c>
      <c r="F159" s="6">
        <v>1.8892581585082717E-5</v>
      </c>
      <c r="G159" s="2">
        <v>1E-3</v>
      </c>
      <c r="H159" s="6">
        <v>5.8796258323712714E-8</v>
      </c>
      <c r="I159" s="2">
        <v>279.86</v>
      </c>
      <c r="J159" s="6">
        <v>2.6039428425948055E-6</v>
      </c>
      <c r="K159" s="2">
        <v>5597.21</v>
      </c>
      <c r="L159" s="6">
        <v>4.4091091893077263E-6</v>
      </c>
      <c r="M159" s="5">
        <v>591.88</v>
      </c>
      <c r="N159" s="6">
        <v>3.4437514769027102E-6</v>
      </c>
    </row>
    <row r="160" spans="2:14" x14ac:dyDescent="0.25">
      <c r="B160" s="8" t="s">
        <v>141</v>
      </c>
      <c r="C160" s="2">
        <v>6</v>
      </c>
      <c r="D160" s="6">
        <v>3.2101011181852226E-4</v>
      </c>
      <c r="E160" s="5">
        <v>600</v>
      </c>
      <c r="F160" s="6">
        <v>3.0228130536132348E-5</v>
      </c>
      <c r="G160" s="2">
        <v>3.1E-2</v>
      </c>
      <c r="H160" s="6">
        <v>1.822684008035094E-6</v>
      </c>
      <c r="I160" s="2">
        <v>262.67</v>
      </c>
      <c r="J160" s="6">
        <v>2.4439993799198797E-6</v>
      </c>
      <c r="K160" s="2">
        <v>3677.67</v>
      </c>
      <c r="L160" s="6">
        <v>2.8970234442233447E-6</v>
      </c>
      <c r="M160" s="5">
        <v>466.05</v>
      </c>
      <c r="N160" s="6">
        <v>2.711631370903744E-6</v>
      </c>
    </row>
    <row r="161" spans="2:14" x14ac:dyDescent="0.25">
      <c r="B161" s="8" t="s">
        <v>243</v>
      </c>
      <c r="C161" s="2">
        <v>7</v>
      </c>
      <c r="D161" s="6">
        <v>3.7451179712160934E-4</v>
      </c>
      <c r="E161" s="5">
        <v>1605</v>
      </c>
      <c r="F161" s="6">
        <v>8.0860249184154032E-5</v>
      </c>
      <c r="G161" s="2">
        <v>0.51400000000000001</v>
      </c>
      <c r="H161" s="6">
        <v>3.0221276778388336E-5</v>
      </c>
      <c r="I161" s="2">
        <v>138.34000000000003</v>
      </c>
      <c r="J161" s="6">
        <v>1.287177348833579E-6</v>
      </c>
      <c r="K161" s="2">
        <v>691.69</v>
      </c>
      <c r="L161" s="6">
        <v>5.4486730623869066E-7</v>
      </c>
      <c r="M161" s="5">
        <v>556.72</v>
      </c>
      <c r="N161" s="6">
        <v>3.2391790941090708E-6</v>
      </c>
    </row>
    <row r="162" spans="2:14" x14ac:dyDescent="0.25">
      <c r="B162" s="8" t="s">
        <v>233</v>
      </c>
      <c r="C162" s="2">
        <v>7</v>
      </c>
      <c r="D162" s="6">
        <v>3.7451179712160934E-4</v>
      </c>
      <c r="E162" s="5">
        <v>107</v>
      </c>
      <c r="F162" s="6">
        <v>5.3906832789436019E-6</v>
      </c>
      <c r="G162" s="2">
        <v>0</v>
      </c>
      <c r="H162" s="6">
        <v>0</v>
      </c>
      <c r="I162" s="2">
        <v>134.26999999999998</v>
      </c>
      <c r="J162" s="6">
        <v>1.2493082451054257E-6</v>
      </c>
      <c r="K162" s="2">
        <v>1342.85</v>
      </c>
      <c r="L162" s="6">
        <v>1.0578077783148891E-6</v>
      </c>
      <c r="M162" s="5">
        <v>160.32</v>
      </c>
      <c r="N162" s="6">
        <v>9.3279420959830114E-7</v>
      </c>
    </row>
    <row r="163" spans="2:14" x14ac:dyDescent="0.25">
      <c r="B163" s="8" t="s">
        <v>467</v>
      </c>
      <c r="C163" s="2">
        <v>1</v>
      </c>
      <c r="D163" s="6">
        <v>5.3501685303087046E-5</v>
      </c>
      <c r="E163" s="5">
        <v>100</v>
      </c>
      <c r="F163" s="6">
        <v>5.038021756022058E-6</v>
      </c>
      <c r="G163" s="2">
        <v>5.0000000000000001E-3</v>
      </c>
      <c r="H163" s="6">
        <v>2.9398129161856356E-7</v>
      </c>
      <c r="I163" s="2">
        <v>41.92</v>
      </c>
      <c r="J163" s="6">
        <v>3.9004246395188393E-7</v>
      </c>
      <c r="K163" s="2">
        <v>586.94000000000005</v>
      </c>
      <c r="L163" s="6">
        <v>4.6235223398305178E-7</v>
      </c>
      <c r="M163" s="5">
        <v>76.540000000000006</v>
      </c>
      <c r="N163" s="6">
        <v>4.4533476049559616E-7</v>
      </c>
    </row>
    <row r="164" spans="2:14" x14ac:dyDescent="0.25">
      <c r="B164" s="8" t="s">
        <v>427</v>
      </c>
      <c r="C164" s="2">
        <v>1</v>
      </c>
      <c r="D164" s="6">
        <v>5.3501685303087046E-5</v>
      </c>
      <c r="E164" s="5">
        <v>100</v>
      </c>
      <c r="F164" s="6">
        <v>5.038021756022058E-6</v>
      </c>
      <c r="G164" s="2">
        <v>5.0000000000000001E-3</v>
      </c>
      <c r="H164" s="6">
        <v>2.9398129161856356E-7</v>
      </c>
      <c r="I164" s="2">
        <v>41.92</v>
      </c>
      <c r="J164" s="6">
        <v>3.9004246395188393E-7</v>
      </c>
      <c r="K164" s="2">
        <v>586.94000000000005</v>
      </c>
      <c r="L164" s="6">
        <v>4.6235223398305178E-7</v>
      </c>
      <c r="M164" s="5">
        <v>76.540000000000006</v>
      </c>
      <c r="N164" s="6">
        <v>4.4533476049559616E-7</v>
      </c>
    </row>
    <row r="165" spans="2:14" x14ac:dyDescent="0.25">
      <c r="B165" s="8" t="s">
        <v>255</v>
      </c>
      <c r="C165" s="2">
        <v>1</v>
      </c>
      <c r="D165" s="6">
        <v>5.3501685303087046E-5</v>
      </c>
      <c r="E165" s="5">
        <v>75</v>
      </c>
      <c r="F165" s="6">
        <v>3.7785163170165435E-6</v>
      </c>
      <c r="G165" s="2">
        <v>4.0000000000000001E-3</v>
      </c>
      <c r="H165" s="6">
        <v>2.3518503329485086E-7</v>
      </c>
      <c r="I165" s="2">
        <v>35.17</v>
      </c>
      <c r="J165" s="6">
        <v>3.2723743934131101E-7</v>
      </c>
      <c r="K165" s="2">
        <v>597.83000000000004</v>
      </c>
      <c r="L165" s="6">
        <v>4.7093065056409146E-7</v>
      </c>
      <c r="M165" s="5">
        <v>74.53</v>
      </c>
      <c r="N165" s="6">
        <v>4.3363992291268329E-7</v>
      </c>
    </row>
    <row r="166" spans="2:14" x14ac:dyDescent="0.25">
      <c r="B166" s="8" t="s">
        <v>165</v>
      </c>
      <c r="C166" s="2">
        <v>47</v>
      </c>
      <c r="D166" s="6">
        <v>2.5145792092450912E-3</v>
      </c>
      <c r="E166" s="5">
        <v>27825</v>
      </c>
      <c r="F166" s="6">
        <v>1.4018295536131376E-3</v>
      </c>
      <c r="G166" s="2">
        <v>0</v>
      </c>
      <c r="H166" s="6">
        <v>0</v>
      </c>
      <c r="I166" s="2">
        <v>0</v>
      </c>
      <c r="J166" s="6">
        <v>0</v>
      </c>
      <c r="K166" s="2">
        <v>0</v>
      </c>
      <c r="L166" s="6">
        <v>0</v>
      </c>
      <c r="M166" s="5">
        <v>0</v>
      </c>
      <c r="N166" s="6">
        <v>0</v>
      </c>
    </row>
    <row r="167" spans="2:14" x14ac:dyDescent="0.25">
      <c r="B167" s="8" t="s">
        <v>167</v>
      </c>
      <c r="C167" s="2">
        <v>74</v>
      </c>
      <c r="D167" s="6">
        <v>3.9591247124284414E-3</v>
      </c>
      <c r="E167" s="5">
        <v>15230</v>
      </c>
      <c r="F167" s="6">
        <v>7.6729071344215942E-4</v>
      </c>
      <c r="G167" s="2">
        <v>0</v>
      </c>
      <c r="H167" s="6">
        <v>0</v>
      </c>
      <c r="I167" s="2">
        <v>0</v>
      </c>
      <c r="J167" s="6">
        <v>0</v>
      </c>
      <c r="K167" s="2">
        <v>0</v>
      </c>
      <c r="L167" s="6">
        <v>0</v>
      </c>
      <c r="M167" s="5">
        <v>0</v>
      </c>
      <c r="N167" s="6">
        <v>0</v>
      </c>
    </row>
    <row r="168" spans="2:14" x14ac:dyDescent="0.25">
      <c r="B168" s="8" t="s">
        <v>189</v>
      </c>
      <c r="C168" s="2">
        <v>183</v>
      </c>
      <c r="D168" s="6">
        <v>9.7908084104649292E-3</v>
      </c>
      <c r="E168" s="5">
        <v>972915.53999999992</v>
      </c>
      <c r="F168" s="6">
        <v>4.9015696572919487E-2</v>
      </c>
      <c r="G168" s="2">
        <v>0</v>
      </c>
      <c r="H168" s="6">
        <v>0</v>
      </c>
      <c r="I168" s="2">
        <v>0</v>
      </c>
      <c r="J168" s="6">
        <v>0</v>
      </c>
      <c r="K168" s="2">
        <v>0</v>
      </c>
      <c r="L168" s="6">
        <v>0</v>
      </c>
      <c r="M168" s="5">
        <v>0</v>
      </c>
      <c r="N168" s="6">
        <v>0</v>
      </c>
    </row>
    <row r="169" spans="2:14" x14ac:dyDescent="0.25">
      <c r="B169" s="8" t="s">
        <v>168</v>
      </c>
      <c r="C169" s="2">
        <v>52</v>
      </c>
      <c r="D169" s="6">
        <v>2.7820876357605266E-3</v>
      </c>
      <c r="E169" s="5">
        <v>0</v>
      </c>
      <c r="F169" s="6">
        <v>0</v>
      </c>
      <c r="G169" s="2"/>
      <c r="H169" s="6">
        <v>0</v>
      </c>
      <c r="I169" s="2"/>
      <c r="J169" s="6">
        <v>0</v>
      </c>
      <c r="K169" s="2">
        <v>0</v>
      </c>
      <c r="L169" s="6">
        <v>0</v>
      </c>
      <c r="M169" s="5">
        <v>0</v>
      </c>
      <c r="N169" s="6">
        <v>0</v>
      </c>
    </row>
    <row r="170" spans="2:14" x14ac:dyDescent="0.25">
      <c r="B170" s="8" t="s">
        <v>254</v>
      </c>
      <c r="C170" s="2">
        <v>47</v>
      </c>
      <c r="D170" s="6">
        <v>2.5145792092450912E-3</v>
      </c>
      <c r="E170" s="5">
        <v>170173.64</v>
      </c>
      <c r="F170" s="6">
        <v>8.5733850062146566E-3</v>
      </c>
      <c r="G170" s="2">
        <v>0</v>
      </c>
      <c r="H170" s="6">
        <v>0</v>
      </c>
      <c r="I170" s="2">
        <v>0</v>
      </c>
      <c r="J170" s="6">
        <v>0</v>
      </c>
      <c r="K170" s="2">
        <v>0</v>
      </c>
      <c r="L170" s="6">
        <v>0</v>
      </c>
      <c r="M170" s="5">
        <v>0</v>
      </c>
      <c r="N170" s="6">
        <v>0</v>
      </c>
    </row>
    <row r="171" spans="2:14" x14ac:dyDescent="0.25">
      <c r="B171" s="8" t="s">
        <v>200</v>
      </c>
      <c r="C171" s="2">
        <v>1</v>
      </c>
      <c r="D171" s="6">
        <v>5.3501685303087046E-5</v>
      </c>
      <c r="E171" s="5">
        <v>11350</v>
      </c>
      <c r="F171" s="6">
        <v>5.7181546930850356E-4</v>
      </c>
      <c r="G171" s="2">
        <v>0</v>
      </c>
      <c r="H171" s="6">
        <v>0</v>
      </c>
      <c r="I171" s="2">
        <v>0</v>
      </c>
      <c r="J171" s="6">
        <v>0</v>
      </c>
      <c r="K171" s="2">
        <v>0</v>
      </c>
      <c r="L171" s="6">
        <v>0</v>
      </c>
      <c r="M171" s="5">
        <v>0</v>
      </c>
      <c r="N171" s="6">
        <v>0</v>
      </c>
    </row>
    <row r="172" spans="2:14" x14ac:dyDescent="0.25">
      <c r="B172" s="8" t="s">
        <v>237</v>
      </c>
      <c r="C172" s="2">
        <v>4</v>
      </c>
      <c r="D172" s="6">
        <v>2.1400674121234818E-4</v>
      </c>
      <c r="E172" s="5">
        <v>4000</v>
      </c>
      <c r="F172" s="6">
        <v>2.0152087024088232E-4</v>
      </c>
      <c r="G172" s="2">
        <v>0</v>
      </c>
      <c r="H172" s="6">
        <v>0</v>
      </c>
      <c r="I172" s="2">
        <v>0</v>
      </c>
      <c r="J172" s="6">
        <v>0</v>
      </c>
      <c r="K172" s="2">
        <v>0</v>
      </c>
      <c r="L172" s="6">
        <v>0</v>
      </c>
      <c r="M172" s="5">
        <v>0</v>
      </c>
      <c r="N172" s="6">
        <v>0</v>
      </c>
    </row>
    <row r="173" spans="2:14" x14ac:dyDescent="0.25">
      <c r="B173" s="8" t="s">
        <v>99</v>
      </c>
      <c r="C173" s="2">
        <v>469</v>
      </c>
      <c r="D173" s="6">
        <v>2.5092290407147826E-2</v>
      </c>
      <c r="E173" s="5">
        <v>1366828.129989428</v>
      </c>
      <c r="F173" s="6">
        <v>6.8861098556296838E-2</v>
      </c>
      <c r="G173" s="2">
        <v>0</v>
      </c>
      <c r="H173" s="6">
        <v>0</v>
      </c>
      <c r="I173" s="2">
        <v>0</v>
      </c>
      <c r="J173" s="6">
        <v>0</v>
      </c>
      <c r="K173" s="2">
        <v>0</v>
      </c>
      <c r="L173" s="6">
        <v>0</v>
      </c>
      <c r="M173" s="5">
        <v>0</v>
      </c>
      <c r="N173" s="6">
        <v>0</v>
      </c>
    </row>
    <row r="174" spans="2:14" x14ac:dyDescent="0.25">
      <c r="B174" s="8" t="s">
        <v>238</v>
      </c>
      <c r="C174" s="2">
        <v>7</v>
      </c>
      <c r="D174" s="6">
        <v>3.7451179712160934E-4</v>
      </c>
      <c r="E174" s="5">
        <v>0</v>
      </c>
      <c r="F174" s="6">
        <v>0</v>
      </c>
      <c r="G174" s="2">
        <v>0</v>
      </c>
      <c r="H174" s="6">
        <v>0</v>
      </c>
      <c r="I174" s="2">
        <v>0</v>
      </c>
      <c r="J174" s="6">
        <v>0</v>
      </c>
      <c r="K174" s="2">
        <v>0</v>
      </c>
      <c r="L174" s="6">
        <v>0</v>
      </c>
      <c r="M174" s="5">
        <v>0</v>
      </c>
      <c r="N174" s="6">
        <v>0</v>
      </c>
    </row>
    <row r="175" spans="2:14" x14ac:dyDescent="0.25">
      <c r="B175" s="8" t="s">
        <v>153</v>
      </c>
      <c r="C175" s="2">
        <v>19</v>
      </c>
      <c r="D175" s="6">
        <v>1.0165320207586538E-3</v>
      </c>
      <c r="E175" s="5">
        <v>0</v>
      </c>
      <c r="F175" s="6">
        <v>0</v>
      </c>
      <c r="G175" s="2">
        <v>0</v>
      </c>
      <c r="H175" s="6">
        <v>0</v>
      </c>
      <c r="I175" s="2">
        <v>0</v>
      </c>
      <c r="J175" s="6">
        <v>0</v>
      </c>
      <c r="K175" s="2">
        <v>0</v>
      </c>
      <c r="L175" s="6">
        <v>0</v>
      </c>
      <c r="M175" s="5">
        <v>0</v>
      </c>
      <c r="N175" s="6">
        <v>0</v>
      </c>
    </row>
    <row r="176" spans="2:14" x14ac:dyDescent="0.25">
      <c r="B176" s="8" t="s">
        <v>247</v>
      </c>
      <c r="C176" s="2">
        <v>4</v>
      </c>
      <c r="D176" s="6">
        <v>2.1400674121234818E-4</v>
      </c>
      <c r="E176" s="5">
        <v>1365</v>
      </c>
      <c r="F176" s="6">
        <v>6.8768996969701093E-5</v>
      </c>
      <c r="G176" s="2"/>
      <c r="H176" s="6">
        <v>0</v>
      </c>
      <c r="I176" s="2"/>
      <c r="J176" s="6">
        <v>0</v>
      </c>
      <c r="K176" s="2">
        <v>0</v>
      </c>
      <c r="L176" s="6">
        <v>0</v>
      </c>
      <c r="M176" s="5">
        <v>0</v>
      </c>
      <c r="N176" s="6">
        <v>0</v>
      </c>
    </row>
    <row r="177" spans="2:14" x14ac:dyDescent="0.25">
      <c r="B177" s="8" t="s">
        <v>184</v>
      </c>
      <c r="C177" s="2">
        <v>30</v>
      </c>
      <c r="D177" s="6">
        <v>1.6050505590926114E-3</v>
      </c>
      <c r="E177" s="5">
        <v>5395</v>
      </c>
      <c r="F177" s="6">
        <v>2.7180127373739002E-4</v>
      </c>
      <c r="G177" s="2"/>
      <c r="H177" s="6">
        <v>0</v>
      </c>
      <c r="I177" s="2"/>
      <c r="J177" s="6">
        <v>0</v>
      </c>
      <c r="K177" s="2">
        <v>0</v>
      </c>
      <c r="L177" s="6">
        <v>0</v>
      </c>
      <c r="M177" s="5">
        <v>0</v>
      </c>
      <c r="N177" s="6">
        <v>0</v>
      </c>
    </row>
    <row r="178" spans="2:14" x14ac:dyDescent="0.25">
      <c r="B178" s="8" t="s">
        <v>474</v>
      </c>
      <c r="C178" s="2">
        <v>10</v>
      </c>
      <c r="D178" s="6">
        <v>5.3501685303087047E-4</v>
      </c>
      <c r="E178" s="5">
        <v>1601.1000000000004</v>
      </c>
      <c r="F178" s="6">
        <v>8.0663766335669195E-5</v>
      </c>
      <c r="G178" s="2">
        <v>0</v>
      </c>
      <c r="H178" s="6">
        <v>0</v>
      </c>
      <c r="I178" s="2">
        <v>0</v>
      </c>
      <c r="J178" s="6">
        <v>0</v>
      </c>
      <c r="K178" s="2">
        <v>0</v>
      </c>
      <c r="L178" s="6">
        <v>0</v>
      </c>
      <c r="M178" s="5">
        <v>0</v>
      </c>
      <c r="N178" s="6">
        <v>0</v>
      </c>
    </row>
    <row r="179" spans="2:14" x14ac:dyDescent="0.25">
      <c r="B179" s="8" t="s">
        <v>420</v>
      </c>
      <c r="C179" s="2">
        <v>33</v>
      </c>
      <c r="D179" s="6">
        <v>1.7655556150018726E-3</v>
      </c>
      <c r="E179" s="5">
        <v>3365</v>
      </c>
      <c r="F179" s="6">
        <v>1.6952943209014225E-4</v>
      </c>
      <c r="G179" s="2">
        <v>0</v>
      </c>
      <c r="H179" s="6">
        <v>0</v>
      </c>
      <c r="I179" s="2">
        <v>0</v>
      </c>
      <c r="J179" s="6">
        <v>0</v>
      </c>
      <c r="K179" s="2">
        <v>0</v>
      </c>
      <c r="L179" s="6">
        <v>0</v>
      </c>
      <c r="M179" s="5">
        <v>0</v>
      </c>
      <c r="N179" s="6">
        <v>0</v>
      </c>
    </row>
    <row r="180" spans="2:14" x14ac:dyDescent="0.25">
      <c r="B180" s="8" t="s">
        <v>445</v>
      </c>
      <c r="C180" s="2">
        <v>3</v>
      </c>
      <c r="D180" s="6">
        <v>1.6050505590926113E-4</v>
      </c>
      <c r="E180" s="5">
        <v>66900</v>
      </c>
      <c r="F180" s="6">
        <v>3.3704365547787569E-3</v>
      </c>
      <c r="G180" s="2">
        <v>0</v>
      </c>
      <c r="H180" s="6">
        <v>0</v>
      </c>
      <c r="I180" s="2">
        <v>0</v>
      </c>
      <c r="J180" s="6">
        <v>0</v>
      </c>
      <c r="K180" s="2">
        <v>0</v>
      </c>
      <c r="L180" s="6">
        <v>0</v>
      </c>
      <c r="M180" s="5">
        <v>0</v>
      </c>
      <c r="N180" s="6">
        <v>0</v>
      </c>
    </row>
    <row r="181" spans="2:14" x14ac:dyDescent="0.25">
      <c r="B181" s="8" t="s">
        <v>159</v>
      </c>
      <c r="C181" s="2">
        <v>40</v>
      </c>
      <c r="D181" s="6">
        <v>2.1400674121234819E-3</v>
      </c>
      <c r="E181" s="5">
        <v>8337</v>
      </c>
      <c r="F181" s="6">
        <v>4.2001987379955901E-4</v>
      </c>
      <c r="G181" s="2">
        <v>0</v>
      </c>
      <c r="H181" s="6">
        <v>0</v>
      </c>
      <c r="I181" s="2">
        <v>0</v>
      </c>
      <c r="J181" s="6">
        <v>0</v>
      </c>
      <c r="K181" s="2">
        <v>0</v>
      </c>
      <c r="L181" s="6">
        <v>0</v>
      </c>
      <c r="M181" s="5">
        <v>0</v>
      </c>
      <c r="N181" s="6">
        <v>0</v>
      </c>
    </row>
    <row r="182" spans="2:14" x14ac:dyDescent="0.25">
      <c r="B182" s="8" t="s">
        <v>249</v>
      </c>
      <c r="C182" s="2">
        <v>9</v>
      </c>
      <c r="D182" s="6">
        <v>4.8151516772778344E-4</v>
      </c>
      <c r="E182" s="5">
        <v>1305</v>
      </c>
      <c r="F182" s="6">
        <v>6.5746183916087862E-5</v>
      </c>
      <c r="G182" s="2"/>
      <c r="H182" s="6">
        <v>0</v>
      </c>
      <c r="I182" s="2"/>
      <c r="J182" s="6">
        <v>0</v>
      </c>
      <c r="K182" s="2">
        <v>0</v>
      </c>
      <c r="L182" s="6">
        <v>0</v>
      </c>
      <c r="M182" s="5">
        <v>0</v>
      </c>
      <c r="N182" s="6">
        <v>0</v>
      </c>
    </row>
    <row r="183" spans="2:14" x14ac:dyDescent="0.25">
      <c r="B183" s="8" t="s">
        <v>183</v>
      </c>
      <c r="C183" s="2">
        <v>4</v>
      </c>
      <c r="D183" s="6">
        <v>2.1400674121234818E-4</v>
      </c>
      <c r="E183" s="5">
        <v>105863.9</v>
      </c>
      <c r="F183" s="6">
        <v>5.3334463137734356E-3</v>
      </c>
      <c r="G183" s="2">
        <v>0</v>
      </c>
      <c r="H183" s="6">
        <v>0</v>
      </c>
      <c r="I183" s="2">
        <v>0</v>
      </c>
      <c r="J183" s="6">
        <v>0</v>
      </c>
      <c r="K183" s="2">
        <v>0</v>
      </c>
      <c r="L183" s="6">
        <v>0</v>
      </c>
      <c r="M183" s="5">
        <v>0</v>
      </c>
      <c r="N183" s="6">
        <v>0</v>
      </c>
    </row>
    <row r="184" spans="2:14" x14ac:dyDescent="0.25">
      <c r="B184" s="8" t="s">
        <v>198</v>
      </c>
      <c r="C184" s="2">
        <v>4</v>
      </c>
      <c r="D184" s="6">
        <v>2.1400674121234818E-4</v>
      </c>
      <c r="E184" s="5">
        <v>38250</v>
      </c>
      <c r="F184" s="6">
        <v>1.9270433216784372E-3</v>
      </c>
      <c r="G184" s="2">
        <v>0</v>
      </c>
      <c r="H184" s="6">
        <v>0</v>
      </c>
      <c r="I184" s="2">
        <v>0</v>
      </c>
      <c r="J184" s="6">
        <v>0</v>
      </c>
      <c r="K184" s="2">
        <v>0</v>
      </c>
      <c r="L184" s="6">
        <v>0</v>
      </c>
      <c r="M184" s="5">
        <v>0</v>
      </c>
      <c r="N184" s="6">
        <v>0</v>
      </c>
    </row>
    <row r="185" spans="2:14" x14ac:dyDescent="0.25">
      <c r="B185" s="8" t="s">
        <v>232</v>
      </c>
      <c r="C185" s="2">
        <v>14</v>
      </c>
      <c r="D185" s="6">
        <v>7.4902359424321868E-4</v>
      </c>
      <c r="E185" s="5">
        <v>900</v>
      </c>
      <c r="F185" s="6">
        <v>4.5342195804198526E-5</v>
      </c>
      <c r="G185" s="2">
        <v>0</v>
      </c>
      <c r="H185" s="6">
        <v>0</v>
      </c>
      <c r="I185" s="2">
        <v>0</v>
      </c>
      <c r="J185" s="6">
        <v>0</v>
      </c>
      <c r="K185" s="2">
        <v>0</v>
      </c>
      <c r="L185" s="6">
        <v>0</v>
      </c>
      <c r="M185" s="5">
        <v>0</v>
      </c>
      <c r="N185" s="6">
        <v>0</v>
      </c>
    </row>
    <row r="186" spans="2:14" x14ac:dyDescent="0.25">
      <c r="B186" s="8" t="s">
        <v>185</v>
      </c>
      <c r="C186" s="2">
        <v>1</v>
      </c>
      <c r="D186" s="6">
        <v>5.3501685303087046E-5</v>
      </c>
      <c r="E186" s="5">
        <v>-2.25</v>
      </c>
      <c r="F186" s="6">
        <v>-1.1335548951049631E-7</v>
      </c>
      <c r="G186" s="2">
        <v>-2E-3</v>
      </c>
      <c r="H186" s="6">
        <v>-1.1759251664742543E-7</v>
      </c>
      <c r="I186" s="2">
        <v>-7.01</v>
      </c>
      <c r="J186" s="6">
        <v>-6.5224181114091272E-8</v>
      </c>
      <c r="K186" s="2">
        <v>-175.25</v>
      </c>
      <c r="L186" s="6">
        <v>-1.3805027601719055E-7</v>
      </c>
      <c r="M186" s="5">
        <v>-22.15</v>
      </c>
      <c r="N186" s="6">
        <v>-1.2887594649826828E-7</v>
      </c>
    </row>
    <row r="187" spans="2:14" x14ac:dyDescent="0.25">
      <c r="B187" s="8" t="s">
        <v>258</v>
      </c>
      <c r="C187" s="2">
        <v>18691</v>
      </c>
      <c r="D187" s="6">
        <v>1</v>
      </c>
      <c r="E187" s="5">
        <v>19849060.770820968</v>
      </c>
      <c r="F187" s="6">
        <v>1</v>
      </c>
      <c r="G187" s="2">
        <v>17007.885000000024</v>
      </c>
      <c r="H187" s="6">
        <v>1</v>
      </c>
      <c r="I187" s="2">
        <v>107475477.35000284</v>
      </c>
      <c r="J187" s="6">
        <v>1</v>
      </c>
      <c r="K187" s="2">
        <v>1269465046.0400181</v>
      </c>
      <c r="L187" s="6">
        <v>1</v>
      </c>
      <c r="M187" s="5">
        <v>171870706.69</v>
      </c>
      <c r="N187" s="6">
        <v>1</v>
      </c>
    </row>
  </sheetData>
  <hyperlinks>
    <hyperlink ref="A2" location="'Table Name &amp; Description'!A1" display="Return to List" xr:uid="{27D89DE0-D457-4D8E-89FB-8C379FD1D743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" style="7" bestFit="1" customWidth="1"/>
    <col min="3" max="3" width="15.5703125" style="7" bestFit="1" customWidth="1"/>
    <col min="4" max="4" width="16.7109375" style="7" bestFit="1" customWidth="1"/>
    <col min="5" max="5" width="24.5703125" style="7" bestFit="1" customWidth="1"/>
    <col min="6" max="6" width="25" style="7" bestFit="1" customWidth="1"/>
    <col min="7" max="7" width="13.42578125" style="7" bestFit="1" customWidth="1"/>
    <col min="8" max="8" width="14.5703125" style="7" bestFit="1" customWidth="1"/>
    <col min="9" max="9" width="22.42578125" style="7" bestFit="1" customWidth="1"/>
    <col min="10" max="10" width="14.42578125" style="7" bestFit="1" customWidth="1"/>
    <col min="11" max="11" width="15.5703125" style="7" bestFit="1" customWidth="1"/>
    <col min="12" max="12" width="23.42578125" style="7" bestFit="1" customWidth="1"/>
    <col min="13" max="13" width="23.42578125" style="7" customWidth="1"/>
    <col min="14" max="16384" width="8.85546875" style="7"/>
  </cols>
  <sheetData>
    <row r="1" spans="1:12" ht="18.75" x14ac:dyDescent="0.3">
      <c r="A1" s="29" t="s">
        <v>314</v>
      </c>
    </row>
    <row r="2" spans="1:12" x14ac:dyDescent="0.25">
      <c r="A2" s="30" t="s">
        <v>468</v>
      </c>
    </row>
    <row r="3" spans="1:12" ht="18.75" x14ac:dyDescent="0.3">
      <c r="A3" s="29"/>
    </row>
    <row r="4" spans="1:12" x14ac:dyDescent="0.25">
      <c r="A4" s="8"/>
      <c r="C4" s="3" t="s">
        <v>288</v>
      </c>
      <c r="D4" s="3" t="s">
        <v>290</v>
      </c>
      <c r="E4" s="3" t="s">
        <v>292</v>
      </c>
      <c r="F4" s="3" t="s">
        <v>294</v>
      </c>
      <c r="G4" s="3" t="s">
        <v>282</v>
      </c>
      <c r="H4" s="3" t="s">
        <v>284</v>
      </c>
      <c r="I4" s="3" t="s">
        <v>286</v>
      </c>
      <c r="J4" s="3" t="s">
        <v>261</v>
      </c>
      <c r="K4" s="3" t="s">
        <v>263</v>
      </c>
      <c r="L4" s="3" t="s">
        <v>265</v>
      </c>
    </row>
    <row r="5" spans="1:12" x14ac:dyDescent="0.25">
      <c r="B5" s="8" t="s">
        <v>2</v>
      </c>
      <c r="C5" s="2">
        <v>15969.853753487569</v>
      </c>
      <c r="D5" s="2">
        <v>103231024.76743868</v>
      </c>
      <c r="E5" s="2">
        <v>1234087746.949904</v>
      </c>
      <c r="F5" s="4">
        <v>1.0420004421929117</v>
      </c>
      <c r="G5" s="2">
        <v>16637.80699999506</v>
      </c>
      <c r="H5" s="2">
        <v>107547131.3</v>
      </c>
      <c r="I5" s="2">
        <v>1285752841.2200108</v>
      </c>
      <c r="J5" s="2">
        <v>12706.266999997186</v>
      </c>
      <c r="K5" s="2">
        <v>82733635.859997183</v>
      </c>
      <c r="L5" s="2">
        <v>986312439.38015902</v>
      </c>
    </row>
    <row r="6" spans="1:12" x14ac:dyDescent="0.25">
      <c r="B6" s="8" t="s">
        <v>20</v>
      </c>
      <c r="C6" s="2">
        <v>2450.7285609343826</v>
      </c>
      <c r="D6" s="2">
        <v>13480057.985223275</v>
      </c>
      <c r="E6" s="2">
        <v>150050524.42000252</v>
      </c>
      <c r="F6" s="4">
        <v>1.0472166936354905</v>
      </c>
      <c r="G6" s="2">
        <v>2568.6370000000379</v>
      </c>
      <c r="H6" s="2">
        <v>14129455.51</v>
      </c>
      <c r="I6" s="2">
        <v>157317853.73000327</v>
      </c>
      <c r="J6" s="2">
        <v>1823.5340000000219</v>
      </c>
      <c r="K6" s="2">
        <v>10159054.610000018</v>
      </c>
      <c r="L6" s="2">
        <v>115400691.22000144</v>
      </c>
    </row>
    <row r="7" spans="1:12" x14ac:dyDescent="0.25">
      <c r="B7" s="8" t="s">
        <v>37</v>
      </c>
      <c r="C7" s="2">
        <v>41.70221583627584</v>
      </c>
      <c r="D7" s="2">
        <v>255184.83835899137</v>
      </c>
      <c r="E7" s="2">
        <v>2521381.4200000009</v>
      </c>
      <c r="F7" s="4">
        <v>1.0849999999999991</v>
      </c>
      <c r="G7" s="2">
        <v>45.242000000000004</v>
      </c>
      <c r="H7" s="2">
        <v>276875.46000000002</v>
      </c>
      <c r="I7" s="2">
        <v>2735698.8500000006</v>
      </c>
      <c r="J7" s="2">
        <v>44.440999999999995</v>
      </c>
      <c r="K7" s="2">
        <v>268435.58999999997</v>
      </c>
      <c r="L7" s="2">
        <v>2616995.0699999998</v>
      </c>
    </row>
    <row r="8" spans="1:12" x14ac:dyDescent="0.25">
      <c r="B8" s="8" t="s">
        <v>80</v>
      </c>
      <c r="C8" s="2">
        <v>4.8019897742879998</v>
      </c>
      <c r="D8" s="2">
        <v>25545.564774983679</v>
      </c>
      <c r="E8" s="2">
        <v>191020.81999999998</v>
      </c>
      <c r="F8" s="4">
        <v>1.0425454545454544</v>
      </c>
      <c r="G8" s="2">
        <v>5.0049999999999999</v>
      </c>
      <c r="H8" s="2">
        <v>26624.58</v>
      </c>
      <c r="I8" s="2">
        <v>199098.76</v>
      </c>
      <c r="J8" s="2">
        <v>3.7530000000000006</v>
      </c>
      <c r="K8" s="2">
        <v>19968.430000000004</v>
      </c>
      <c r="L8" s="2">
        <v>149324.1</v>
      </c>
    </row>
    <row r="9" spans="1:12" x14ac:dyDescent="0.25">
      <c r="B9" s="8" t="s">
        <v>257</v>
      </c>
      <c r="C9" s="2">
        <v>3268.5535745778561</v>
      </c>
      <c r="D9" s="2">
        <v>18832059.177669279</v>
      </c>
      <c r="E9" s="2">
        <v>213852254.59000194</v>
      </c>
      <c r="F9" s="4">
        <v>1.0569969547694209</v>
      </c>
      <c r="G9" s="2">
        <v>3461.7369999999532</v>
      </c>
      <c r="H9" s="2">
        <v>19947415.469999999</v>
      </c>
      <c r="I9" s="2">
        <v>226618301.18999481</v>
      </c>
      <c r="J9" s="2">
        <v>2429.8899999999776</v>
      </c>
      <c r="K9" s="2">
        <v>14294382.86000018</v>
      </c>
      <c r="L9" s="2">
        <v>164985596.2699984</v>
      </c>
    </row>
    <row r="10" spans="1:12" x14ac:dyDescent="0.25">
      <c r="B10" s="8" t="s">
        <v>258</v>
      </c>
      <c r="C10" s="2">
        <v>21735.640094607792</v>
      </c>
      <c r="D10" s="2">
        <v>135823872.33344656</v>
      </c>
      <c r="E10" s="2">
        <v>1600702928.2000384</v>
      </c>
      <c r="F10" s="4">
        <v>1.0454625167335989</v>
      </c>
      <c r="G10" s="2">
        <v>22718.428000000004</v>
      </c>
      <c r="H10" s="2">
        <v>141927502.31999999</v>
      </c>
      <c r="I10" s="2">
        <v>1672623793.7499719</v>
      </c>
      <c r="J10" s="2">
        <v>17007.885000000024</v>
      </c>
      <c r="K10" s="2">
        <v>107475477.35000284</v>
      </c>
      <c r="L10" s="2">
        <v>1269465046.0400181</v>
      </c>
    </row>
    <row r="14" spans="1:12" x14ac:dyDescent="0.25">
      <c r="A14" s="8"/>
    </row>
  </sheetData>
  <hyperlinks>
    <hyperlink ref="A2" location="'Table Name &amp; Description'!A1" display="Return to List" xr:uid="{08541477-4501-4752-B979-532DF2D332C8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6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3" style="7" bestFit="1" customWidth="1"/>
    <col min="3" max="3" width="15.5703125" style="7" bestFit="1" customWidth="1"/>
    <col min="4" max="4" width="16.7109375" style="7" bestFit="1" customWidth="1"/>
    <col min="5" max="5" width="24.5703125" style="7" bestFit="1" customWidth="1"/>
    <col min="6" max="6" width="25" style="7" bestFit="1" customWidth="1"/>
    <col min="7" max="7" width="13.42578125" style="7" bestFit="1" customWidth="1"/>
    <col min="8" max="8" width="14.5703125" style="7" bestFit="1" customWidth="1"/>
    <col min="9" max="9" width="22.42578125" style="7" bestFit="1" customWidth="1"/>
    <col min="10" max="10" width="14.42578125" style="7" bestFit="1" customWidth="1"/>
    <col min="11" max="11" width="15.5703125" style="7" bestFit="1" customWidth="1"/>
    <col min="12" max="12" width="23.42578125" style="7" bestFit="1" customWidth="1"/>
    <col min="13" max="13" width="23.42578125" style="7" customWidth="1"/>
    <col min="14" max="16384" width="8.85546875" style="7"/>
  </cols>
  <sheetData>
    <row r="1" spans="1:12" ht="18.75" x14ac:dyDescent="0.3">
      <c r="A1" s="29" t="s">
        <v>316</v>
      </c>
    </row>
    <row r="2" spans="1:12" x14ac:dyDescent="0.25">
      <c r="A2" s="30" t="s">
        <v>468</v>
      </c>
    </row>
    <row r="3" spans="1:12" ht="18.75" x14ac:dyDescent="0.3">
      <c r="A3" s="29"/>
    </row>
    <row r="4" spans="1:12" x14ac:dyDescent="0.25">
      <c r="A4" s="8"/>
      <c r="C4" s="3" t="s">
        <v>288</v>
      </c>
      <c r="D4" s="3" t="s">
        <v>290</v>
      </c>
      <c r="E4" s="3" t="s">
        <v>292</v>
      </c>
      <c r="F4" s="3" t="s">
        <v>294</v>
      </c>
      <c r="G4" s="3" t="s">
        <v>282</v>
      </c>
      <c r="H4" s="3" t="s">
        <v>284</v>
      </c>
      <c r="I4" s="3" t="s">
        <v>286</v>
      </c>
      <c r="J4" s="3" t="s">
        <v>261</v>
      </c>
      <c r="K4" s="3" t="s">
        <v>263</v>
      </c>
      <c r="L4" s="3" t="s">
        <v>265</v>
      </c>
    </row>
    <row r="5" spans="1:12" x14ac:dyDescent="0.25">
      <c r="B5" s="8" t="s">
        <v>8</v>
      </c>
      <c r="C5" s="2">
        <v>10799.220879007944</v>
      </c>
      <c r="D5" s="2">
        <v>74442666.862733722</v>
      </c>
      <c r="E5" s="2">
        <v>1012090592.0700059</v>
      </c>
      <c r="F5" s="4">
        <v>1.044623321618414</v>
      </c>
      <c r="G5" s="2">
        <v>11280.510999999897</v>
      </c>
      <c r="H5" s="2">
        <v>77752366.280000001</v>
      </c>
      <c r="I5" s="2">
        <v>1057198132.8699993</v>
      </c>
      <c r="J5" s="2">
        <v>8735.4820000000018</v>
      </c>
      <c r="K5" s="2">
        <v>60217501.259999998</v>
      </c>
      <c r="L5" s="2">
        <v>812981298.98000002</v>
      </c>
    </row>
    <row r="6" spans="1:12" x14ac:dyDescent="0.25">
      <c r="B6" s="9" t="s">
        <v>11</v>
      </c>
      <c r="C6" s="2">
        <v>5927.6285976693543</v>
      </c>
      <c r="D6" s="2">
        <v>32577443.836928926</v>
      </c>
      <c r="E6" s="2">
        <v>410293234.30000186</v>
      </c>
      <c r="F6" s="4">
        <v>1.0451446540880798</v>
      </c>
      <c r="G6" s="2">
        <v>6192.815999999958</v>
      </c>
      <c r="H6" s="2">
        <v>34041203.840000004</v>
      </c>
      <c r="I6" s="2">
        <v>428852851.09999847</v>
      </c>
      <c r="J6" s="2">
        <v>4644.6060000000052</v>
      </c>
      <c r="K6" s="2">
        <v>25531004.069999985</v>
      </c>
      <c r="L6" s="2">
        <v>321640488.98000103</v>
      </c>
    </row>
    <row r="7" spans="1:12" x14ac:dyDescent="0.25">
      <c r="B7" s="9" t="s">
        <v>25</v>
      </c>
      <c r="C7" s="2">
        <v>3407.0127749999997</v>
      </c>
      <c r="D7" s="2">
        <v>31545528.769999992</v>
      </c>
      <c r="E7" s="2">
        <v>486563022.13999987</v>
      </c>
      <c r="F7" s="4">
        <v>1.0453930131004379</v>
      </c>
      <c r="G7" s="2">
        <v>3559.9470000000001</v>
      </c>
      <c r="H7" s="2">
        <v>32937735.120000001</v>
      </c>
      <c r="I7" s="2">
        <v>508062445.78999978</v>
      </c>
      <c r="J7" s="2">
        <v>2669.9639999999977</v>
      </c>
      <c r="K7" s="2">
        <v>24703301.379999988</v>
      </c>
      <c r="L7" s="2">
        <v>381046834.44000018</v>
      </c>
    </row>
    <row r="8" spans="1:12" x14ac:dyDescent="0.25">
      <c r="B8" s="9" t="s">
        <v>44</v>
      </c>
      <c r="C8" s="2">
        <v>162.41700000000242</v>
      </c>
      <c r="D8" s="2">
        <v>1173312.0499999849</v>
      </c>
      <c r="E8" s="2">
        <v>9182881.0999998804</v>
      </c>
      <c r="F8" s="4">
        <v>1.0425333333333242</v>
      </c>
      <c r="G8" s="2">
        <v>169.2259999999979</v>
      </c>
      <c r="H8" s="2">
        <v>1225567.6299999999</v>
      </c>
      <c r="I8" s="2">
        <v>9583396.399999883</v>
      </c>
      <c r="J8" s="2">
        <v>167.74500000000003</v>
      </c>
      <c r="K8" s="2">
        <v>1211711.4699999818</v>
      </c>
      <c r="L8" s="2">
        <v>9526878.0100002345</v>
      </c>
    </row>
    <row r="9" spans="1:12" x14ac:dyDescent="0.25">
      <c r="B9" s="9" t="s">
        <v>83</v>
      </c>
      <c r="C9" s="2">
        <v>0</v>
      </c>
      <c r="D9" s="2">
        <v>0</v>
      </c>
      <c r="E9" s="2">
        <v>0</v>
      </c>
      <c r="F9" s="4">
        <v>1.042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x14ac:dyDescent="0.25">
      <c r="B10" s="9" t="s">
        <v>15</v>
      </c>
      <c r="C10" s="2">
        <v>1302.1625063385077</v>
      </c>
      <c r="D10" s="2">
        <v>9146382.2058040947</v>
      </c>
      <c r="E10" s="2">
        <v>106051454.53000028</v>
      </c>
      <c r="F10" s="4">
        <v>1.0441953433307354</v>
      </c>
      <c r="G10" s="2">
        <v>1358.5220000000004</v>
      </c>
      <c r="H10" s="2">
        <v>9547859.6899999995</v>
      </c>
      <c r="I10" s="2">
        <v>110699439.58000009</v>
      </c>
      <c r="J10" s="2">
        <v>1253.166999999999</v>
      </c>
      <c r="K10" s="2">
        <v>8771484.3399999905</v>
      </c>
      <c r="L10" s="2">
        <v>100767097.55</v>
      </c>
    </row>
    <row r="11" spans="1:12" x14ac:dyDescent="0.25">
      <c r="B11" s="8" t="s">
        <v>1</v>
      </c>
      <c r="C11" s="2">
        <v>10936.419215602235</v>
      </c>
      <c r="D11" s="2">
        <v>61381205.470720403</v>
      </c>
      <c r="E11" s="2">
        <v>588612336.13004076</v>
      </c>
      <c r="F11" s="4">
        <v>1.0456509917023427</v>
      </c>
      <c r="G11" s="2">
        <v>11437.916999996685</v>
      </c>
      <c r="H11" s="2">
        <v>64175136.039999999</v>
      </c>
      <c r="I11" s="2">
        <v>615425660.88002872</v>
      </c>
      <c r="J11" s="2">
        <v>8272.4029999991817</v>
      </c>
      <c r="K11" s="2">
        <v>47257976.0900032</v>
      </c>
      <c r="L11" s="2">
        <v>456483747.06003273</v>
      </c>
    </row>
    <row r="12" spans="1:12" x14ac:dyDescent="0.25">
      <c r="B12" s="9" t="s">
        <v>3</v>
      </c>
      <c r="C12" s="2">
        <v>7866.1211155994288</v>
      </c>
      <c r="D12" s="2">
        <v>44556616.460711569</v>
      </c>
      <c r="E12" s="2">
        <v>448654443.52999151</v>
      </c>
      <c r="F12" s="4">
        <v>1.0458439977927168</v>
      </c>
      <c r="G12" s="2">
        <v>8231.0749999995041</v>
      </c>
      <c r="H12" s="2">
        <v>46606949.490000002</v>
      </c>
      <c r="I12" s="2">
        <v>469252050.46995002</v>
      </c>
      <c r="J12" s="2">
        <v>5138.0460000002031</v>
      </c>
      <c r="K12" s="2">
        <v>30050962.830000579</v>
      </c>
      <c r="L12" s="2">
        <v>312924055.5199827</v>
      </c>
    </row>
    <row r="13" spans="1:12" x14ac:dyDescent="0.25">
      <c r="B13" s="9" t="s">
        <v>121</v>
      </c>
      <c r="C13" s="2">
        <v>46.262</v>
      </c>
      <c r="D13" s="2">
        <v>241916.41999999998</v>
      </c>
      <c r="E13" s="2">
        <v>2657872.79</v>
      </c>
      <c r="F13" s="4">
        <v>1.042</v>
      </c>
      <c r="G13" s="2">
        <v>48.204999999999998</v>
      </c>
      <c r="H13" s="2">
        <v>252076.91</v>
      </c>
      <c r="I13" s="2">
        <v>2769503.45</v>
      </c>
      <c r="J13" s="2">
        <v>31.334</v>
      </c>
      <c r="K13" s="2">
        <v>163849.99</v>
      </c>
      <c r="L13" s="2">
        <v>1800177.24</v>
      </c>
    </row>
    <row r="14" spans="1:12" x14ac:dyDescent="0.25">
      <c r="A14" s="8"/>
      <c r="B14" s="9" t="s">
        <v>31</v>
      </c>
      <c r="C14" s="2">
        <v>1949.5960000007085</v>
      </c>
      <c r="D14" s="2">
        <v>10319976.899996683</v>
      </c>
      <c r="E14" s="2">
        <v>74381391.699964672</v>
      </c>
      <c r="F14" s="4">
        <v>1.0435565337167125</v>
      </c>
      <c r="G14" s="2">
        <v>2028.8410000002179</v>
      </c>
      <c r="H14" s="2">
        <v>10737357.18</v>
      </c>
      <c r="I14" s="2">
        <v>77350226.689968243</v>
      </c>
      <c r="J14" s="2">
        <v>1983.0019999994438</v>
      </c>
      <c r="K14" s="2">
        <v>10530833.710001711</v>
      </c>
      <c r="L14" s="2">
        <v>76707260.949989304</v>
      </c>
    </row>
    <row r="15" spans="1:12" x14ac:dyDescent="0.25">
      <c r="B15" s="9" t="s">
        <v>7</v>
      </c>
      <c r="C15" s="2">
        <v>1074.4400999999873</v>
      </c>
      <c r="D15" s="2">
        <v>6262695.6900000609</v>
      </c>
      <c r="E15" s="2">
        <v>62918628.11000146</v>
      </c>
      <c r="F15" s="4">
        <v>1.0472873303167882</v>
      </c>
      <c r="G15" s="2">
        <v>1129.7959999999996</v>
      </c>
      <c r="H15" s="2">
        <v>6578752.46</v>
      </c>
      <c r="I15" s="2">
        <v>66053880.269999936</v>
      </c>
      <c r="J15" s="2">
        <v>1120.0209999999995</v>
      </c>
      <c r="K15" s="2">
        <v>6512329.5600000266</v>
      </c>
      <c r="L15" s="2">
        <v>65052253.349999934</v>
      </c>
    </row>
    <row r="16" spans="1:12" x14ac:dyDescent="0.25">
      <c r="B16" s="8" t="s">
        <v>258</v>
      </c>
      <c r="C16" s="2">
        <v>21735.640094607792</v>
      </c>
      <c r="D16" s="2">
        <v>135823872.33344656</v>
      </c>
      <c r="E16" s="2">
        <v>1600702928.2000384</v>
      </c>
      <c r="F16" s="4">
        <v>1.0454625167335989</v>
      </c>
      <c r="G16" s="2">
        <v>22718.428000000004</v>
      </c>
      <c r="H16" s="2">
        <v>141927502.31999999</v>
      </c>
      <c r="I16" s="2">
        <v>1672623793.7499719</v>
      </c>
      <c r="J16" s="2">
        <v>17007.885000000024</v>
      </c>
      <c r="K16" s="2">
        <v>107475477.35000284</v>
      </c>
      <c r="L16" s="2">
        <v>1269465046.0400181</v>
      </c>
    </row>
  </sheetData>
  <hyperlinks>
    <hyperlink ref="A2" location="'Table Name &amp; Description'!A1" display="Return to List" xr:uid="{9C8CC4F2-FCBB-40C4-B331-372C44AB348D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H33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26.140625" style="7" bestFit="1" customWidth="1"/>
    <col min="3" max="3" width="10.140625" style="7" bestFit="1" customWidth="1"/>
    <col min="4" max="4" width="6.5703125" style="7" bestFit="1" customWidth="1"/>
    <col min="5" max="5" width="10.140625" style="7" bestFit="1" customWidth="1"/>
    <col min="6" max="6" width="8" style="7" bestFit="1" customWidth="1"/>
    <col min="7" max="7" width="10.140625" style="7" bestFit="1" customWidth="1"/>
    <col min="8" max="8" width="11.140625" style="7" bestFit="1" customWidth="1"/>
    <col min="9" max="9" width="11" style="7" customWidth="1"/>
    <col min="10" max="16384" width="8.85546875" style="7"/>
  </cols>
  <sheetData>
    <row r="1" spans="1:8" ht="18.75" x14ac:dyDescent="0.3">
      <c r="A1" s="29" t="s">
        <v>318</v>
      </c>
    </row>
    <row r="2" spans="1:8" x14ac:dyDescent="0.25">
      <c r="A2" s="30" t="s">
        <v>468</v>
      </c>
    </row>
    <row r="3" spans="1:8" ht="18.75" x14ac:dyDescent="0.3">
      <c r="A3" s="29"/>
    </row>
    <row r="4" spans="1:8" x14ac:dyDescent="0.25">
      <c r="A4" s="8"/>
      <c r="B4" s="10" t="s">
        <v>271</v>
      </c>
    </row>
    <row r="5" spans="1:8" x14ac:dyDescent="0.25">
      <c r="C5" s="3" t="s">
        <v>257</v>
      </c>
      <c r="D5" s="3" t="s">
        <v>80</v>
      </c>
      <c r="E5" s="3" t="s">
        <v>20</v>
      </c>
      <c r="F5" s="3" t="s">
        <v>37</v>
      </c>
      <c r="G5" s="3" t="s">
        <v>2</v>
      </c>
      <c r="H5" s="3" t="s">
        <v>258</v>
      </c>
    </row>
    <row r="6" spans="1:8" x14ac:dyDescent="0.25">
      <c r="B6" s="8" t="s">
        <v>8</v>
      </c>
      <c r="C6" s="2">
        <v>5791623.7400000039</v>
      </c>
      <c r="D6" s="2">
        <v>19968.430000000004</v>
      </c>
      <c r="E6" s="2">
        <v>5115860.1900000107</v>
      </c>
      <c r="F6" s="2">
        <v>42462.740000000005</v>
      </c>
      <c r="G6" s="2">
        <v>49247586.15999984</v>
      </c>
      <c r="H6" s="2">
        <v>60217501.259999998</v>
      </c>
    </row>
    <row r="7" spans="1:8" x14ac:dyDescent="0.25">
      <c r="B7" s="9" t="s">
        <v>11</v>
      </c>
      <c r="C7" s="2">
        <v>2377358.1400000015</v>
      </c>
      <c r="D7" s="2">
        <v>19968.430000000004</v>
      </c>
      <c r="E7" s="2">
        <v>3919818.1200000034</v>
      </c>
      <c r="F7" s="2">
        <v>5760.5099999999993</v>
      </c>
      <c r="G7" s="2">
        <v>19208098.870000042</v>
      </c>
      <c r="H7" s="2">
        <v>25531004.069999985</v>
      </c>
    </row>
    <row r="8" spans="1:8" x14ac:dyDescent="0.25">
      <c r="B8" s="9" t="s">
        <v>25</v>
      </c>
      <c r="C8" s="2">
        <v>2394708.5599999996</v>
      </c>
      <c r="D8" s="2"/>
      <c r="E8" s="2">
        <v>415038.77</v>
      </c>
      <c r="F8" s="2"/>
      <c r="G8" s="2">
        <v>21893554.049999993</v>
      </c>
      <c r="H8" s="2">
        <v>24703301.379999988</v>
      </c>
    </row>
    <row r="9" spans="1:8" x14ac:dyDescent="0.25">
      <c r="B9" s="9" t="s">
        <v>44</v>
      </c>
      <c r="C9" s="2">
        <v>143187.01000000004</v>
      </c>
      <c r="D9" s="2"/>
      <c r="E9" s="2">
        <v>0</v>
      </c>
      <c r="F9" s="2"/>
      <c r="G9" s="2">
        <v>1068524.4600000002</v>
      </c>
      <c r="H9" s="2">
        <v>1211711.4699999818</v>
      </c>
    </row>
    <row r="10" spans="1:8" x14ac:dyDescent="0.25">
      <c r="B10" s="9" t="s">
        <v>83</v>
      </c>
      <c r="C10" s="2"/>
      <c r="D10" s="2"/>
      <c r="E10" s="2"/>
      <c r="F10" s="2"/>
      <c r="G10" s="2">
        <v>0</v>
      </c>
      <c r="H10" s="2">
        <v>0</v>
      </c>
    </row>
    <row r="11" spans="1:8" x14ac:dyDescent="0.25">
      <c r="B11" s="9" t="s">
        <v>15</v>
      </c>
      <c r="C11" s="2">
        <v>876370.03000000026</v>
      </c>
      <c r="D11" s="2"/>
      <c r="E11" s="2">
        <v>781003.30000000086</v>
      </c>
      <c r="F11" s="2">
        <v>36702.230000000003</v>
      </c>
      <c r="G11" s="2">
        <v>7077408.7800000003</v>
      </c>
      <c r="H11" s="2">
        <v>8771484.3399999905</v>
      </c>
    </row>
    <row r="12" spans="1:8" x14ac:dyDescent="0.25">
      <c r="B12" s="8" t="s">
        <v>1</v>
      </c>
      <c r="C12" s="2">
        <v>8502759.1200001184</v>
      </c>
      <c r="D12" s="2"/>
      <c r="E12" s="2">
        <v>5043194.4199999981</v>
      </c>
      <c r="F12" s="2">
        <v>225972.85</v>
      </c>
      <c r="G12" s="2">
        <v>33486049.700004254</v>
      </c>
      <c r="H12" s="2">
        <v>47257976.0900032</v>
      </c>
    </row>
    <row r="13" spans="1:8" x14ac:dyDescent="0.25">
      <c r="B13" s="9" t="s">
        <v>3</v>
      </c>
      <c r="C13" s="2">
        <v>6587384.0600000862</v>
      </c>
      <c r="D13" s="2"/>
      <c r="E13" s="2">
        <v>3811196.1300000148</v>
      </c>
      <c r="F13" s="2">
        <v>9709.74</v>
      </c>
      <c r="G13" s="2">
        <v>19642672.900000423</v>
      </c>
      <c r="H13" s="2">
        <v>30050962.830000579</v>
      </c>
    </row>
    <row r="14" spans="1:8" x14ac:dyDescent="0.25">
      <c r="A14" s="8"/>
      <c r="B14" s="9" t="s">
        <v>121</v>
      </c>
      <c r="C14" s="2"/>
      <c r="D14" s="2"/>
      <c r="E14" s="2"/>
      <c r="F14" s="2"/>
      <c r="G14" s="2">
        <v>163849.99</v>
      </c>
      <c r="H14" s="2">
        <v>163849.99</v>
      </c>
    </row>
    <row r="15" spans="1:8" x14ac:dyDescent="0.25">
      <c r="B15" s="9" t="s">
        <v>31</v>
      </c>
      <c r="C15" s="2">
        <v>154999.16000000155</v>
      </c>
      <c r="D15" s="2"/>
      <c r="E15" s="2">
        <v>12475.710000000014</v>
      </c>
      <c r="F15" s="2">
        <v>3551.5699999999993</v>
      </c>
      <c r="G15" s="2">
        <v>10359807.27000165</v>
      </c>
      <c r="H15" s="2">
        <v>10530833.710001711</v>
      </c>
    </row>
    <row r="16" spans="1:8" x14ac:dyDescent="0.25">
      <c r="B16" s="9" t="s">
        <v>7</v>
      </c>
      <c r="C16" s="2">
        <v>1760375.9000000022</v>
      </c>
      <c r="D16" s="2"/>
      <c r="E16" s="2">
        <v>1219522.5799999996</v>
      </c>
      <c r="F16" s="2">
        <v>212711.53999999998</v>
      </c>
      <c r="G16" s="2">
        <v>3319719.5399999488</v>
      </c>
      <c r="H16" s="2">
        <v>6512329.5600000266</v>
      </c>
    </row>
    <row r="17" spans="2:8" x14ac:dyDescent="0.25">
      <c r="B17" s="8" t="s">
        <v>258</v>
      </c>
      <c r="C17" s="2">
        <v>14294382.86000018</v>
      </c>
      <c r="D17" s="2">
        <v>19968.430000000004</v>
      </c>
      <c r="E17" s="2">
        <v>10159054.610000018</v>
      </c>
      <c r="F17" s="2">
        <v>268435.58999999997</v>
      </c>
      <c r="G17" s="2">
        <v>82733635.859997183</v>
      </c>
      <c r="H17" s="2">
        <v>107475477.35000284</v>
      </c>
    </row>
    <row r="20" spans="2:8" x14ac:dyDescent="0.25">
      <c r="B20" s="10" t="s">
        <v>272</v>
      </c>
    </row>
    <row r="21" spans="2:8" x14ac:dyDescent="0.25">
      <c r="C21" s="3" t="s">
        <v>257</v>
      </c>
      <c r="D21" s="3" t="s">
        <v>80</v>
      </c>
      <c r="E21" s="3" t="s">
        <v>20</v>
      </c>
      <c r="F21" s="3" t="s">
        <v>37</v>
      </c>
      <c r="G21" s="3" t="s">
        <v>2</v>
      </c>
      <c r="H21" s="3" t="s">
        <v>258</v>
      </c>
    </row>
    <row r="22" spans="2:8" x14ac:dyDescent="0.25">
      <c r="B22" s="8" t="s">
        <v>8</v>
      </c>
      <c r="C22" s="6">
        <v>5.3887862448278312E-2</v>
      </c>
      <c r="D22" s="6">
        <v>1.8579522038288928E-4</v>
      </c>
      <c r="E22" s="6">
        <v>4.7600255575881614E-2</v>
      </c>
      <c r="F22" s="6">
        <v>3.9509236010849765E-4</v>
      </c>
      <c r="G22" s="6">
        <v>0.45822160900594072</v>
      </c>
      <c r="H22" s="6">
        <v>0.56029061461059337</v>
      </c>
    </row>
    <row r="23" spans="2:8" x14ac:dyDescent="0.25">
      <c r="B23" s="9" t="s">
        <v>11</v>
      </c>
      <c r="C23" s="6">
        <v>2.212000540605125E-2</v>
      </c>
      <c r="D23" s="6">
        <v>1.8579522038288928E-4</v>
      </c>
      <c r="E23" s="6">
        <v>3.6471744221565905E-2</v>
      </c>
      <c r="F23" s="6">
        <v>5.3598366269548346E-5</v>
      </c>
      <c r="G23" s="6">
        <v>0.17872075885224747</v>
      </c>
      <c r="H23" s="6">
        <v>0.2375519020665165</v>
      </c>
    </row>
    <row r="24" spans="2:8" x14ac:dyDescent="0.25">
      <c r="B24" s="9" t="s">
        <v>25</v>
      </c>
      <c r="C24" s="6">
        <v>2.2281441488288829E-2</v>
      </c>
      <c r="D24" s="6">
        <v>0</v>
      </c>
      <c r="E24" s="6">
        <v>3.8617066909913942E-3</v>
      </c>
      <c r="F24" s="6">
        <v>0</v>
      </c>
      <c r="G24" s="6">
        <v>0.20370743717380116</v>
      </c>
      <c r="H24" s="6">
        <v>0.22985058535308134</v>
      </c>
    </row>
    <row r="25" spans="2:8" x14ac:dyDescent="0.25">
      <c r="B25" s="9" t="s">
        <v>44</v>
      </c>
      <c r="C25" s="6">
        <v>1.3322761017724965E-3</v>
      </c>
      <c r="D25" s="6">
        <v>0</v>
      </c>
      <c r="E25" s="6">
        <v>0</v>
      </c>
      <c r="F25" s="6">
        <v>0</v>
      </c>
      <c r="G25" s="6">
        <v>9.9420303714517246E-3</v>
      </c>
      <c r="H25" s="6">
        <v>1.127430647322405E-2</v>
      </c>
    </row>
    <row r="26" spans="2:8" x14ac:dyDescent="0.25">
      <c r="B26" s="9" t="s">
        <v>83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2:8" x14ac:dyDescent="0.25">
      <c r="B27" s="9" t="s">
        <v>15</v>
      </c>
      <c r="C27" s="6">
        <v>8.1541394521657089E-3</v>
      </c>
      <c r="D27" s="6">
        <v>0</v>
      </c>
      <c r="E27" s="6">
        <v>7.266804663324254E-3</v>
      </c>
      <c r="F27" s="6">
        <v>3.4149399383894929E-4</v>
      </c>
      <c r="G27" s="6">
        <v>6.5851382608442199E-2</v>
      </c>
      <c r="H27" s="6">
        <v>8.1613820717771013E-2</v>
      </c>
    </row>
    <row r="28" spans="2:8" x14ac:dyDescent="0.25">
      <c r="B28" s="8" t="s">
        <v>1</v>
      </c>
      <c r="C28" s="6">
        <v>7.9113480857686033E-2</v>
      </c>
      <c r="D28" s="6">
        <v>0</v>
      </c>
      <c r="E28" s="6">
        <v>4.6924140690963533E-2</v>
      </c>
      <c r="F28" s="6">
        <v>2.1025526526772297E-3</v>
      </c>
      <c r="G28" s="6">
        <v>0.31156921118809405</v>
      </c>
      <c r="H28" s="6">
        <v>0.43970938538940996</v>
      </c>
    </row>
    <row r="29" spans="2:8" x14ac:dyDescent="0.25">
      <c r="B29" s="9" t="s">
        <v>3</v>
      </c>
      <c r="C29" s="6">
        <v>6.1291973038163132E-2</v>
      </c>
      <c r="D29" s="6">
        <v>0</v>
      </c>
      <c r="E29" s="6">
        <v>3.5461076554129063E-2</v>
      </c>
      <c r="F29" s="6">
        <v>9.0343771801816927E-5</v>
      </c>
      <c r="G29" s="6">
        <v>0.18276423035584596</v>
      </c>
      <c r="H29" s="6">
        <v>0.27960762371994047</v>
      </c>
    </row>
    <row r="30" spans="2:8" x14ac:dyDescent="0.25">
      <c r="B30" s="9" t="s">
        <v>121</v>
      </c>
      <c r="C30" s="6">
        <v>0</v>
      </c>
      <c r="D30" s="6">
        <v>0</v>
      </c>
      <c r="E30" s="6">
        <v>0</v>
      </c>
      <c r="F30" s="6">
        <v>0</v>
      </c>
      <c r="G30" s="6">
        <v>1.5245337265766112E-3</v>
      </c>
      <c r="H30" s="6">
        <v>1.5245337265766112E-3</v>
      </c>
    </row>
    <row r="31" spans="2:8" x14ac:dyDescent="0.25">
      <c r="B31" s="9" t="s">
        <v>31</v>
      </c>
      <c r="C31" s="6">
        <v>1.4421816382841816E-3</v>
      </c>
      <c r="D31" s="6">
        <v>0</v>
      </c>
      <c r="E31" s="6">
        <v>1.1607959608657354E-4</v>
      </c>
      <c r="F31" s="6">
        <v>3.3045398704618135E-5</v>
      </c>
      <c r="G31" s="6">
        <v>9.6392288970851225E-2</v>
      </c>
      <c r="H31" s="6">
        <v>9.7983595603927151E-2</v>
      </c>
    </row>
    <row r="32" spans="2:8" x14ac:dyDescent="0.25">
      <c r="B32" s="9" t="s">
        <v>7</v>
      </c>
      <c r="C32" s="6">
        <v>1.6379326181238458E-2</v>
      </c>
      <c r="D32" s="6">
        <v>0</v>
      </c>
      <c r="E32" s="6">
        <v>1.1346984540748051E-2</v>
      </c>
      <c r="F32" s="6">
        <v>1.9791634821707945E-3</v>
      </c>
      <c r="G32" s="6">
        <v>3.0888158134799493E-2</v>
      </c>
      <c r="H32" s="6">
        <v>6.0593632338957502E-2</v>
      </c>
    </row>
    <row r="33" spans="2:8" x14ac:dyDescent="0.25">
      <c r="B33" s="8" t="s">
        <v>258</v>
      </c>
      <c r="C33" s="6">
        <v>0.13300134330596489</v>
      </c>
      <c r="D33" s="6">
        <v>1.8579522038288928E-4</v>
      </c>
      <c r="E33" s="6">
        <v>9.4524396266845237E-2</v>
      </c>
      <c r="F33" s="6">
        <v>2.4976450127857271E-3</v>
      </c>
      <c r="G33" s="6">
        <v>0.76979082019397049</v>
      </c>
      <c r="H33" s="6">
        <v>1</v>
      </c>
    </row>
  </sheetData>
  <hyperlinks>
    <hyperlink ref="A2" location="'Table Name &amp; Description'!A1" display="Return to List" xr:uid="{4D2874DA-5DEF-487F-9DDE-C24191476564}"/>
  </hyperlinks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H34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20" style="11" bestFit="1" customWidth="1"/>
    <col min="3" max="3" width="11.42578125" style="11" bestFit="1" customWidth="1"/>
    <col min="4" max="4" width="7.85546875" style="11" bestFit="1" customWidth="1"/>
    <col min="5" max="5" width="11.42578125" style="11" bestFit="1" customWidth="1"/>
    <col min="6" max="6" width="9.85546875" style="11" bestFit="1" customWidth="1"/>
    <col min="7" max="9" width="12.42578125" style="11" bestFit="1" customWidth="1"/>
    <col min="10" max="16384" width="8.85546875" style="11"/>
  </cols>
  <sheetData>
    <row r="1" spans="1:8" ht="18.75" x14ac:dyDescent="0.3">
      <c r="A1" s="29" t="s">
        <v>320</v>
      </c>
    </row>
    <row r="2" spans="1:8" x14ac:dyDescent="0.25">
      <c r="A2" s="30" t="s">
        <v>468</v>
      </c>
    </row>
    <row r="3" spans="1:8" ht="18.75" x14ac:dyDescent="0.3">
      <c r="A3" s="29"/>
    </row>
    <row r="4" spans="1:8" x14ac:dyDescent="0.25">
      <c r="A4" s="8"/>
      <c r="B4" s="11" t="s">
        <v>259</v>
      </c>
    </row>
    <row r="5" spans="1:8" x14ac:dyDescent="0.25">
      <c r="C5" s="34" t="s">
        <v>257</v>
      </c>
      <c r="D5" s="34" t="s">
        <v>80</v>
      </c>
      <c r="E5" s="34" t="s">
        <v>20</v>
      </c>
      <c r="F5" s="34" t="s">
        <v>37</v>
      </c>
      <c r="G5" s="34" t="s">
        <v>2</v>
      </c>
      <c r="H5" s="34" t="s">
        <v>258</v>
      </c>
    </row>
    <row r="6" spans="1:8" x14ac:dyDescent="0.25">
      <c r="B6" s="35" t="s">
        <v>8</v>
      </c>
      <c r="C6" s="13">
        <v>1205005.3247827543</v>
      </c>
      <c r="D6" s="13">
        <v>1083</v>
      </c>
      <c r="E6" s="13">
        <v>1451811.256839362</v>
      </c>
      <c r="F6" s="13">
        <v>75814.495164000007</v>
      </c>
      <c r="G6" s="13">
        <v>10720475.584034828</v>
      </c>
      <c r="H6" s="13">
        <v>13454189.660820967</v>
      </c>
    </row>
    <row r="7" spans="1:8" x14ac:dyDescent="0.25">
      <c r="B7" s="36" t="s">
        <v>11</v>
      </c>
      <c r="C7" s="13">
        <v>387750.38</v>
      </c>
      <c r="D7" s="13">
        <v>1083</v>
      </c>
      <c r="E7" s="13">
        <v>847160.01</v>
      </c>
      <c r="F7" s="13">
        <v>1359.5</v>
      </c>
      <c r="G7" s="13">
        <v>3692750.9436666672</v>
      </c>
      <c r="H7" s="13">
        <v>4930103.8336666673</v>
      </c>
    </row>
    <row r="8" spans="1:8" x14ac:dyDescent="0.25">
      <c r="B8" s="36" t="s">
        <v>25</v>
      </c>
      <c r="C8" s="13">
        <v>421304.89999999997</v>
      </c>
      <c r="D8" s="13"/>
      <c r="E8" s="13">
        <v>70852.380000000019</v>
      </c>
      <c r="F8" s="13"/>
      <c r="G8" s="13">
        <v>3450379.8400000008</v>
      </c>
      <c r="H8" s="13">
        <v>3942537.1200000006</v>
      </c>
    </row>
    <row r="9" spans="1:8" x14ac:dyDescent="0.25">
      <c r="B9" s="36" t="s">
        <v>44</v>
      </c>
      <c r="C9" s="13">
        <v>61613</v>
      </c>
      <c r="D9" s="13"/>
      <c r="E9" s="13">
        <v>2746</v>
      </c>
      <c r="F9" s="13"/>
      <c r="G9" s="13">
        <v>318316.79000000004</v>
      </c>
      <c r="H9" s="13">
        <v>382675.7900000001</v>
      </c>
    </row>
    <row r="10" spans="1:8" x14ac:dyDescent="0.25">
      <c r="B10" s="36" t="s">
        <v>83</v>
      </c>
      <c r="C10" s="13"/>
      <c r="D10" s="13"/>
      <c r="E10" s="13"/>
      <c r="F10" s="13"/>
      <c r="G10" s="13">
        <v>78250</v>
      </c>
      <c r="H10" s="13">
        <v>78250</v>
      </c>
    </row>
    <row r="11" spans="1:8" x14ac:dyDescent="0.25">
      <c r="B11" s="36" t="s">
        <v>15</v>
      </c>
      <c r="C11" s="13">
        <v>334337.04478275357</v>
      </c>
      <c r="D11" s="13"/>
      <c r="E11" s="13">
        <v>531052.86683936336</v>
      </c>
      <c r="F11" s="13">
        <v>74454.995164000007</v>
      </c>
      <c r="G11" s="13">
        <v>3180778.0103681833</v>
      </c>
      <c r="H11" s="13">
        <v>4120622.917154301</v>
      </c>
    </row>
    <row r="12" spans="1:8" x14ac:dyDescent="0.25">
      <c r="B12" s="35" t="s">
        <v>1</v>
      </c>
      <c r="C12" s="13">
        <v>1272903.8099999994</v>
      </c>
      <c r="D12" s="13"/>
      <c r="E12" s="13">
        <v>697515.17999999982</v>
      </c>
      <c r="F12" s="13">
        <v>46181.819999999992</v>
      </c>
      <c r="G12" s="13">
        <v>4378270.3000000045</v>
      </c>
      <c r="H12" s="13">
        <v>6394871.1100000003</v>
      </c>
    </row>
    <row r="13" spans="1:8" x14ac:dyDescent="0.25">
      <c r="B13" s="36" t="s">
        <v>3</v>
      </c>
      <c r="C13" s="13">
        <v>902048.9099999998</v>
      </c>
      <c r="D13" s="13"/>
      <c r="E13" s="13">
        <v>406599.08999999997</v>
      </c>
      <c r="F13" s="13">
        <v>1050</v>
      </c>
      <c r="G13" s="13">
        <v>2618628.4799999977</v>
      </c>
      <c r="H13" s="13">
        <v>3928326.4799999967</v>
      </c>
    </row>
    <row r="14" spans="1:8" x14ac:dyDescent="0.25">
      <c r="A14" s="8"/>
      <c r="B14" s="36" t="s">
        <v>121</v>
      </c>
      <c r="C14" s="13"/>
      <c r="D14" s="13"/>
      <c r="E14" s="13"/>
      <c r="F14" s="13"/>
      <c r="G14" s="13">
        <v>47950</v>
      </c>
      <c r="H14" s="13">
        <v>47950</v>
      </c>
    </row>
    <row r="15" spans="1:8" x14ac:dyDescent="0.25">
      <c r="B15" s="36" t="s">
        <v>31</v>
      </c>
      <c r="C15" s="13">
        <v>47025</v>
      </c>
      <c r="D15" s="13"/>
      <c r="E15" s="13">
        <v>4375</v>
      </c>
      <c r="F15" s="13">
        <v>825</v>
      </c>
      <c r="G15" s="13">
        <v>604750</v>
      </c>
      <c r="H15" s="13">
        <v>656975</v>
      </c>
    </row>
    <row r="16" spans="1:8" x14ac:dyDescent="0.25">
      <c r="B16" s="36" t="s">
        <v>7</v>
      </c>
      <c r="C16" s="13">
        <v>323829.90000000002</v>
      </c>
      <c r="D16" s="13"/>
      <c r="E16" s="13">
        <v>286541.09000000003</v>
      </c>
      <c r="F16" s="13">
        <v>44306.819999999992</v>
      </c>
      <c r="G16" s="13">
        <v>1106941.8199999998</v>
      </c>
      <c r="H16" s="13">
        <v>1761619.63</v>
      </c>
    </row>
    <row r="17" spans="2:8" x14ac:dyDescent="0.25">
      <c r="B17" s="35" t="s">
        <v>258</v>
      </c>
      <c r="C17" s="13">
        <v>2477909.134782753</v>
      </c>
      <c r="D17" s="13">
        <v>1083</v>
      </c>
      <c r="E17" s="13">
        <v>2149326.4368393612</v>
      </c>
      <c r="F17" s="13">
        <v>121996.315164</v>
      </c>
      <c r="G17" s="13">
        <v>15098745.884034878</v>
      </c>
      <c r="H17" s="13">
        <v>19849060.770820968</v>
      </c>
    </row>
    <row r="18" spans="2:8" x14ac:dyDescent="0.25">
      <c r="B18" s="7"/>
      <c r="C18" s="7"/>
      <c r="D18" s="7"/>
      <c r="E18" s="7"/>
      <c r="F18" s="7"/>
      <c r="G18" s="7"/>
      <c r="H18" s="7"/>
    </row>
    <row r="20" spans="2:8" x14ac:dyDescent="0.25">
      <c r="B20" s="11" t="s">
        <v>260</v>
      </c>
    </row>
    <row r="21" spans="2:8" x14ac:dyDescent="0.25">
      <c r="C21" s="34" t="s">
        <v>257</v>
      </c>
      <c r="D21" s="34" t="s">
        <v>80</v>
      </c>
      <c r="E21" s="34" t="s">
        <v>20</v>
      </c>
      <c r="F21" s="34" t="s">
        <v>37</v>
      </c>
      <c r="G21" s="34" t="s">
        <v>2</v>
      </c>
      <c r="H21" s="34" t="s">
        <v>258</v>
      </c>
    </row>
    <row r="22" spans="2:8" x14ac:dyDescent="0.25">
      <c r="B22" s="35" t="s">
        <v>8</v>
      </c>
      <c r="C22" s="14">
        <v>6.0708430423779422E-2</v>
      </c>
      <c r="D22" s="14">
        <v>5.456177561771889E-5</v>
      </c>
      <c r="E22" s="14">
        <v>7.3142566975944331E-2</v>
      </c>
      <c r="F22" s="14">
        <v>3.8195507605806116E-3</v>
      </c>
      <c r="G22" s="14">
        <v>0.54009989227270749</v>
      </c>
      <c r="H22" s="14">
        <v>0.67782500220863062</v>
      </c>
    </row>
    <row r="23" spans="2:8" x14ac:dyDescent="0.25">
      <c r="B23" s="36" t="s">
        <v>11</v>
      </c>
      <c r="C23" s="14">
        <v>1.9534948503458202E-2</v>
      </c>
      <c r="D23" s="14">
        <v>5.456177561771889E-5</v>
      </c>
      <c r="E23" s="14">
        <v>4.2680105612118643E-2</v>
      </c>
      <c r="F23" s="14">
        <v>6.8491905773119884E-5</v>
      </c>
      <c r="G23" s="14">
        <v>0.18604159593763656</v>
      </c>
      <c r="H23" s="14">
        <v>0.24837970373460425</v>
      </c>
    </row>
    <row r="24" spans="2:8" x14ac:dyDescent="0.25">
      <c r="B24" s="36" t="s">
        <v>25</v>
      </c>
      <c r="C24" s="14">
        <v>2.1225432521186974E-2</v>
      </c>
      <c r="D24" s="14">
        <v>0</v>
      </c>
      <c r="E24" s="14">
        <v>3.5695583190594226E-3</v>
      </c>
      <c r="F24" s="14">
        <v>0</v>
      </c>
      <c r="G24" s="14">
        <v>0.17383088700459912</v>
      </c>
      <c r="H24" s="14">
        <v>0.19862587784484551</v>
      </c>
    </row>
    <row r="25" spans="2:8" x14ac:dyDescent="0.25">
      <c r="B25" s="36" t="s">
        <v>44</v>
      </c>
      <c r="C25" s="14">
        <v>3.1040763445378708E-3</v>
      </c>
      <c r="D25" s="14">
        <v>0</v>
      </c>
      <c r="E25" s="14">
        <v>1.3834407742036571E-4</v>
      </c>
      <c r="F25" s="14">
        <v>0</v>
      </c>
      <c r="G25" s="14">
        <v>1.6036869133271049E-2</v>
      </c>
      <c r="H25" s="14">
        <v>1.9279289555229288E-2</v>
      </c>
    </row>
    <row r="26" spans="2:8" x14ac:dyDescent="0.25">
      <c r="B26" s="36" t="s">
        <v>83</v>
      </c>
      <c r="C26" s="14">
        <v>0</v>
      </c>
      <c r="D26" s="14">
        <v>0</v>
      </c>
      <c r="E26" s="14">
        <v>0</v>
      </c>
      <c r="F26" s="14">
        <v>0</v>
      </c>
      <c r="G26" s="14">
        <v>3.9422520240872602E-3</v>
      </c>
      <c r="H26" s="14">
        <v>3.9422520240872602E-3</v>
      </c>
    </row>
    <row r="27" spans="2:8" x14ac:dyDescent="0.25">
      <c r="B27" s="36" t="s">
        <v>15</v>
      </c>
      <c r="C27" s="14">
        <v>1.6843973054596336E-2</v>
      </c>
      <c r="D27" s="14">
        <v>0</v>
      </c>
      <c r="E27" s="14">
        <v>2.6754558967345975E-2</v>
      </c>
      <c r="F27" s="14">
        <v>3.7510588548074915E-3</v>
      </c>
      <c r="G27" s="14">
        <v>0.16024828817311462</v>
      </c>
      <c r="H27" s="14">
        <v>0.20759787904986446</v>
      </c>
    </row>
    <row r="28" spans="2:8" x14ac:dyDescent="0.25">
      <c r="B28" s="35" t="s">
        <v>1</v>
      </c>
      <c r="C28" s="14">
        <v>6.4129170881033648E-2</v>
      </c>
      <c r="D28" s="14">
        <v>0</v>
      </c>
      <c r="E28" s="14">
        <v>3.5140966519956414E-2</v>
      </c>
      <c r="F28" s="14">
        <v>2.3266501389269459E-3</v>
      </c>
      <c r="G28" s="14">
        <v>0.22057821025145247</v>
      </c>
      <c r="H28" s="14">
        <v>0.32217499779136932</v>
      </c>
    </row>
    <row r="29" spans="2:8" x14ac:dyDescent="0.25">
      <c r="B29" s="36" t="s">
        <v>3</v>
      </c>
      <c r="C29" s="14">
        <v>4.5445420335759823E-2</v>
      </c>
      <c r="D29" s="14">
        <v>0</v>
      </c>
      <c r="E29" s="14">
        <v>2.0484550613987709E-2</v>
      </c>
      <c r="F29" s="14">
        <v>5.2899228438231611E-5</v>
      </c>
      <c r="G29" s="14">
        <v>0.13192707253178962</v>
      </c>
      <c r="H29" s="14">
        <v>0.19790994270997533</v>
      </c>
    </row>
    <row r="30" spans="2:8" x14ac:dyDescent="0.25">
      <c r="B30" s="36" t="s">
        <v>121</v>
      </c>
      <c r="C30" s="14">
        <v>0</v>
      </c>
      <c r="D30" s="14">
        <v>0</v>
      </c>
      <c r="E30" s="14">
        <v>0</v>
      </c>
      <c r="F30" s="14">
        <v>0</v>
      </c>
      <c r="G30" s="14">
        <v>2.4157314320125767E-3</v>
      </c>
      <c r="H30" s="14">
        <v>2.4157314320125767E-3</v>
      </c>
    </row>
    <row r="31" spans="2:8" x14ac:dyDescent="0.25">
      <c r="B31" s="36" t="s">
        <v>31</v>
      </c>
      <c r="C31" s="14">
        <v>2.3691297307693727E-3</v>
      </c>
      <c r="D31" s="14">
        <v>0</v>
      </c>
      <c r="E31" s="14">
        <v>2.2041345182596505E-4</v>
      </c>
      <c r="F31" s="14">
        <v>4.1563679487181983E-5</v>
      </c>
      <c r="G31" s="14">
        <v>3.0467436569543396E-2</v>
      </c>
      <c r="H31" s="14">
        <v>3.3098543431625917E-2</v>
      </c>
    </row>
    <row r="32" spans="2:8" x14ac:dyDescent="0.25">
      <c r="B32" s="36" t="s">
        <v>7</v>
      </c>
      <c r="C32" s="14">
        <v>1.6314620814504476E-2</v>
      </c>
      <c r="D32" s="14">
        <v>0</v>
      </c>
      <c r="E32" s="14">
        <v>1.4436002454142748E-2</v>
      </c>
      <c r="F32" s="14">
        <v>2.2321872310015322E-3</v>
      </c>
      <c r="G32" s="14">
        <v>5.5767969718106519E-2</v>
      </c>
      <c r="H32" s="14">
        <v>8.8750780217755273E-2</v>
      </c>
    </row>
    <row r="33" spans="2:8" x14ac:dyDescent="0.25">
      <c r="B33" s="35" t="s">
        <v>258</v>
      </c>
      <c r="C33" s="14">
        <v>0.12483760130481304</v>
      </c>
      <c r="D33" s="14">
        <v>5.456177561771889E-5</v>
      </c>
      <c r="E33" s="14">
        <v>0.10828353349590072</v>
      </c>
      <c r="F33" s="14">
        <v>6.1462008995075571E-3</v>
      </c>
      <c r="G33" s="14">
        <v>0.76067810252416213</v>
      </c>
      <c r="H33" s="14">
        <v>1</v>
      </c>
    </row>
    <row r="34" spans="2:8" x14ac:dyDescent="0.25">
      <c r="B34" s="7"/>
      <c r="C34" s="7"/>
      <c r="D34" s="7"/>
      <c r="E34" s="7"/>
      <c r="F34" s="7"/>
      <c r="G34" s="7"/>
      <c r="H34" s="7"/>
    </row>
  </sheetData>
  <hyperlinks>
    <hyperlink ref="A2" location="'Table Name &amp; Description'!A1" display="Return to List" xr:uid="{969845D7-5AA2-443C-9478-0375257F5E4D}"/>
  </hyperlink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A1:J21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20" style="7" bestFit="1" customWidth="1"/>
    <col min="3" max="7" width="11.42578125" style="7" bestFit="1" customWidth="1"/>
    <col min="8" max="9" width="6.28515625" style="7" bestFit="1" customWidth="1"/>
    <col min="10" max="10" width="12.42578125" style="7" bestFit="1" customWidth="1"/>
    <col min="11" max="16384" width="8.85546875" style="7"/>
  </cols>
  <sheetData>
    <row r="1" spans="1:10" ht="18.75" x14ac:dyDescent="0.3">
      <c r="A1" s="29" t="s">
        <v>322</v>
      </c>
    </row>
    <row r="2" spans="1:10" x14ac:dyDescent="0.25">
      <c r="A2" s="30" t="s">
        <v>468</v>
      </c>
    </row>
    <row r="3" spans="1:10" ht="18.75" x14ac:dyDescent="0.3">
      <c r="A3" s="29"/>
    </row>
    <row r="4" spans="1:10" x14ac:dyDescent="0.25">
      <c r="A4" s="8"/>
      <c r="B4" s="10" t="s">
        <v>259</v>
      </c>
    </row>
    <row r="5" spans="1:10" x14ac:dyDescent="0.25">
      <c r="C5" s="3" t="s">
        <v>32</v>
      </c>
      <c r="D5" s="3" t="s">
        <v>23</v>
      </c>
      <c r="E5" s="3" t="s">
        <v>12</v>
      </c>
      <c r="F5" s="3" t="s">
        <v>42</v>
      </c>
      <c r="G5" s="3" t="s">
        <v>4</v>
      </c>
      <c r="H5" s="3" t="s">
        <v>34</v>
      </c>
      <c r="I5" s="3" t="s">
        <v>357</v>
      </c>
      <c r="J5" s="3" t="s">
        <v>258</v>
      </c>
    </row>
    <row r="6" spans="1:10" x14ac:dyDescent="0.25">
      <c r="B6" s="8" t="s">
        <v>2</v>
      </c>
      <c r="C6" s="5">
        <v>1533012.5299999998</v>
      </c>
      <c r="D6" s="5">
        <v>1615013.1506533001</v>
      </c>
      <c r="E6" s="5">
        <v>3816021.5263886945</v>
      </c>
      <c r="F6" s="5">
        <v>3767729.4919928578</v>
      </c>
      <c r="G6" s="5">
        <v>4366502.5200000042</v>
      </c>
      <c r="H6" s="5"/>
      <c r="I6" s="5">
        <v>466.66500000000002</v>
      </c>
      <c r="J6" s="5">
        <v>15098745.884034857</v>
      </c>
    </row>
    <row r="7" spans="1:10" x14ac:dyDescent="0.25">
      <c r="B7" s="8" t="s">
        <v>20</v>
      </c>
      <c r="C7" s="5"/>
      <c r="D7" s="5">
        <v>351572.08608559996</v>
      </c>
      <c r="E7" s="5">
        <v>514417.13075376337</v>
      </c>
      <c r="F7" s="5">
        <v>587034.10000000009</v>
      </c>
      <c r="G7" s="5">
        <v>696303.1199999993</v>
      </c>
      <c r="H7" s="5"/>
      <c r="I7" s="5"/>
      <c r="J7" s="5">
        <v>2149326.4368393626</v>
      </c>
    </row>
    <row r="8" spans="1:10" x14ac:dyDescent="0.25">
      <c r="B8" s="8" t="s">
        <v>37</v>
      </c>
      <c r="C8" s="5"/>
      <c r="D8" s="5">
        <v>70059.495163999993</v>
      </c>
      <c r="E8" s="5">
        <v>5330</v>
      </c>
      <c r="F8" s="5">
        <v>425</v>
      </c>
      <c r="G8" s="5">
        <v>46181.819999999992</v>
      </c>
      <c r="H8" s="5"/>
      <c r="I8" s="5"/>
      <c r="J8" s="5">
        <v>121996.31516399999</v>
      </c>
    </row>
    <row r="9" spans="1:10" x14ac:dyDescent="0.25">
      <c r="B9" s="8" t="s">
        <v>80</v>
      </c>
      <c r="C9" s="5"/>
      <c r="D9" s="5"/>
      <c r="E9" s="5">
        <v>1083</v>
      </c>
      <c r="F9" s="5"/>
      <c r="G9" s="5"/>
      <c r="H9" s="5"/>
      <c r="I9" s="5"/>
      <c r="J9" s="5">
        <v>1083</v>
      </c>
    </row>
    <row r="10" spans="1:10" x14ac:dyDescent="0.25">
      <c r="B10" s="8" t="s">
        <v>257</v>
      </c>
      <c r="C10" s="5"/>
      <c r="D10" s="5">
        <v>260361.72566079005</v>
      </c>
      <c r="E10" s="5">
        <v>481449.52912196395</v>
      </c>
      <c r="F10" s="5">
        <v>454831.57</v>
      </c>
      <c r="G10" s="5">
        <v>1281166.3099999994</v>
      </c>
      <c r="H10" s="5">
        <v>100</v>
      </c>
      <c r="I10" s="5"/>
      <c r="J10" s="5">
        <v>2477909.1347827534</v>
      </c>
    </row>
    <row r="11" spans="1:10" x14ac:dyDescent="0.25">
      <c r="B11" s="8" t="s">
        <v>258</v>
      </c>
      <c r="C11" s="5">
        <v>1533012.5299999998</v>
      </c>
      <c r="D11" s="5">
        <v>2297006.4575636904</v>
      </c>
      <c r="E11" s="5">
        <v>4818301.1862644218</v>
      </c>
      <c r="F11" s="5">
        <v>4810020.1619928582</v>
      </c>
      <c r="G11" s="5">
        <v>6390153.7700000033</v>
      </c>
      <c r="H11" s="5">
        <v>100</v>
      </c>
      <c r="I11" s="5">
        <v>466.66500000000002</v>
      </c>
      <c r="J11" s="5">
        <v>19849060.770820975</v>
      </c>
    </row>
    <row r="14" spans="1:10" x14ac:dyDescent="0.25">
      <c r="A14" s="8"/>
      <c r="B14" s="10" t="s">
        <v>260</v>
      </c>
    </row>
    <row r="15" spans="1:10" x14ac:dyDescent="0.25">
      <c r="C15" s="3" t="s">
        <v>32</v>
      </c>
      <c r="D15" s="3" t="s">
        <v>23</v>
      </c>
      <c r="E15" s="3" t="s">
        <v>12</v>
      </c>
      <c r="F15" s="3" t="s">
        <v>42</v>
      </c>
      <c r="G15" s="3" t="s">
        <v>4</v>
      </c>
      <c r="H15" s="3" t="s">
        <v>34</v>
      </c>
      <c r="I15" s="3" t="s">
        <v>357</v>
      </c>
      <c r="J15" s="3" t="s">
        <v>258</v>
      </c>
    </row>
    <row r="16" spans="1:10" x14ac:dyDescent="0.25">
      <c r="B16" s="8" t="s">
        <v>2</v>
      </c>
      <c r="C16" s="6">
        <v>7.723350478394414E-2</v>
      </c>
      <c r="D16" s="6">
        <v>8.1364713892530527E-2</v>
      </c>
      <c r="E16" s="6">
        <v>0.19225199471394738</v>
      </c>
      <c r="F16" s="6">
        <v>0.18981903151465948</v>
      </c>
      <c r="G16" s="6">
        <v>0.21998534693485156</v>
      </c>
      <c r="H16" s="6">
        <v>0</v>
      </c>
      <c r="I16" s="6">
        <v>2.351068422774033E-5</v>
      </c>
      <c r="J16" s="6">
        <v>0.7606781025241609</v>
      </c>
    </row>
    <row r="17" spans="2:10" x14ac:dyDescent="0.25">
      <c r="B17" s="8" t="s">
        <v>20</v>
      </c>
      <c r="C17" s="6">
        <v>0</v>
      </c>
      <c r="D17" s="6">
        <v>1.7712278185093119E-2</v>
      </c>
      <c r="E17" s="6">
        <v>2.5916446964079028E-2</v>
      </c>
      <c r="F17" s="6">
        <v>2.957490567326828E-2</v>
      </c>
      <c r="G17" s="6">
        <v>3.5079902673460332E-2</v>
      </c>
      <c r="H17" s="6">
        <v>0</v>
      </c>
      <c r="I17" s="6">
        <v>0</v>
      </c>
      <c r="J17" s="6">
        <v>0.10828353349590075</v>
      </c>
    </row>
    <row r="18" spans="2:10" x14ac:dyDescent="0.25">
      <c r="B18" s="8" t="s">
        <v>37</v>
      </c>
      <c r="C18" s="6">
        <v>0</v>
      </c>
      <c r="D18" s="6">
        <v>3.5296126085215401E-3</v>
      </c>
      <c r="E18" s="6">
        <v>2.6852655959597562E-4</v>
      </c>
      <c r="F18" s="6">
        <v>2.1411592463093741E-5</v>
      </c>
      <c r="G18" s="6">
        <v>2.326650138926945E-3</v>
      </c>
      <c r="H18" s="6">
        <v>0</v>
      </c>
      <c r="I18" s="6">
        <v>0</v>
      </c>
      <c r="J18" s="6">
        <v>6.1462008995075545E-3</v>
      </c>
    </row>
    <row r="19" spans="2:10" x14ac:dyDescent="0.25">
      <c r="B19" s="8" t="s">
        <v>80</v>
      </c>
      <c r="C19" s="6">
        <v>0</v>
      </c>
      <c r="D19" s="6">
        <v>0</v>
      </c>
      <c r="E19" s="6">
        <v>5.456177561771887E-5</v>
      </c>
      <c r="F19" s="6">
        <v>0</v>
      </c>
      <c r="G19" s="6">
        <v>0</v>
      </c>
      <c r="H19" s="6">
        <v>0</v>
      </c>
      <c r="I19" s="6">
        <v>0</v>
      </c>
      <c r="J19" s="6">
        <v>5.456177561771887E-5</v>
      </c>
    </row>
    <row r="20" spans="2:10" x14ac:dyDescent="0.25">
      <c r="B20" s="8" t="s">
        <v>257</v>
      </c>
      <c r="C20" s="6">
        <v>0</v>
      </c>
      <c r="D20" s="6">
        <v>1.3117080383145064E-2</v>
      </c>
      <c r="E20" s="6">
        <v>2.4255532021430288E-2</v>
      </c>
      <c r="F20" s="6">
        <v>2.2914513449856688E-2</v>
      </c>
      <c r="G20" s="6">
        <v>6.4545437428624952E-2</v>
      </c>
      <c r="H20" s="6">
        <v>5.0380217560220563E-6</v>
      </c>
      <c r="I20" s="6">
        <v>0</v>
      </c>
      <c r="J20" s="6">
        <v>0.12483760130481301</v>
      </c>
    </row>
    <row r="21" spans="2:10" x14ac:dyDescent="0.25">
      <c r="B21" s="8" t="s">
        <v>258</v>
      </c>
      <c r="C21" s="6">
        <v>7.723350478394414E-2</v>
      </c>
      <c r="D21" s="6">
        <v>0.11572368506929026</v>
      </c>
      <c r="E21" s="6">
        <v>0.24274706203467039</v>
      </c>
      <c r="F21" s="6">
        <v>0.24232986223024755</v>
      </c>
      <c r="G21" s="6">
        <v>0.32193733717586381</v>
      </c>
      <c r="H21" s="6">
        <v>5.0380217560220563E-6</v>
      </c>
      <c r="I21" s="6">
        <v>2.351068422774033E-5</v>
      </c>
      <c r="J21" s="6">
        <v>1</v>
      </c>
    </row>
  </sheetData>
  <hyperlinks>
    <hyperlink ref="A2" location="'Table Name &amp; Description'!A1" display="Return to List" xr:uid="{F7546721-804B-44D6-BFF1-626ABAFF5F42}"/>
  </hyperlinks>
  <pageMargins left="0.7" right="0.7" top="0.75" bottom="0.75" header="0.3" footer="0.3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1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30.5703125" style="7" bestFit="1" customWidth="1"/>
    <col min="3" max="3" width="11.140625" style="7" bestFit="1" customWidth="1"/>
    <col min="4" max="4" width="10.140625" style="7" bestFit="1" customWidth="1"/>
    <col min="5" max="7" width="11.140625" style="7" bestFit="1" customWidth="1"/>
    <col min="8" max="8" width="4" style="7" bestFit="1" customWidth="1"/>
    <col min="9" max="9" width="6.5703125" style="7" bestFit="1" customWidth="1"/>
    <col min="10" max="10" width="12.7109375" style="7" bestFit="1" customWidth="1"/>
    <col min="11" max="11" width="3" style="7" customWidth="1"/>
    <col min="12" max="13" width="5" style="7" customWidth="1"/>
    <col min="14" max="14" width="4" style="7" customWidth="1"/>
    <col min="15" max="15" width="6" style="7" customWidth="1"/>
    <col min="16" max="16" width="2" style="7" customWidth="1"/>
    <col min="17" max="17" width="21.5703125" style="7" bestFit="1" customWidth="1"/>
    <col min="18" max="18" width="31.7109375" style="7" bestFit="1" customWidth="1"/>
    <col min="19" max="16384" width="8.85546875" style="7"/>
  </cols>
  <sheetData>
    <row r="1" spans="1:10" ht="18.75" x14ac:dyDescent="0.3">
      <c r="A1" s="29" t="s">
        <v>324</v>
      </c>
    </row>
    <row r="2" spans="1:10" x14ac:dyDescent="0.25">
      <c r="A2" s="30" t="s">
        <v>468</v>
      </c>
    </row>
    <row r="3" spans="1:10" ht="18.75" x14ac:dyDescent="0.3">
      <c r="A3" s="29"/>
    </row>
    <row r="4" spans="1:10" x14ac:dyDescent="0.25">
      <c r="A4" s="8"/>
      <c r="B4" s="10" t="s">
        <v>295</v>
      </c>
    </row>
    <row r="5" spans="1:10" x14ac:dyDescent="0.25">
      <c r="C5" s="3" t="s">
        <v>32</v>
      </c>
      <c r="D5" s="3" t="s">
        <v>23</v>
      </c>
      <c r="E5" s="3" t="s">
        <v>12</v>
      </c>
      <c r="F5" s="3" t="s">
        <v>42</v>
      </c>
      <c r="G5" s="3" t="s">
        <v>4</v>
      </c>
      <c r="H5" s="3" t="s">
        <v>34</v>
      </c>
      <c r="I5" s="3" t="s">
        <v>357</v>
      </c>
      <c r="J5" s="3" t="s">
        <v>258</v>
      </c>
    </row>
    <row r="6" spans="1:10" x14ac:dyDescent="0.25">
      <c r="B6" s="8" t="s">
        <v>2</v>
      </c>
      <c r="C6" s="2">
        <v>781.05299999999977</v>
      </c>
      <c r="D6" s="2">
        <v>405.67599999999965</v>
      </c>
      <c r="E6" s="2">
        <v>3162.8960000000698</v>
      </c>
      <c r="F6" s="2">
        <v>2667.7749999999955</v>
      </c>
      <c r="G6" s="2">
        <v>5688.7940000004292</v>
      </c>
      <c r="H6" s="2"/>
      <c r="I6" s="2">
        <v>7.2999999999999995E-2</v>
      </c>
      <c r="J6" s="2">
        <v>12706.267000000495</v>
      </c>
    </row>
    <row r="7" spans="1:10" x14ac:dyDescent="0.25">
      <c r="B7" s="8" t="s">
        <v>257</v>
      </c>
      <c r="C7" s="2"/>
      <c r="D7" s="2">
        <v>41.177</v>
      </c>
      <c r="E7" s="2">
        <v>345.62299999999942</v>
      </c>
      <c r="F7" s="2">
        <v>445.07100000000003</v>
      </c>
      <c r="G7" s="2">
        <v>1598.0030000000058</v>
      </c>
      <c r="H7" s="2">
        <v>1.6E-2</v>
      </c>
      <c r="I7" s="2"/>
      <c r="J7" s="2">
        <v>2429.8900000000053</v>
      </c>
    </row>
    <row r="8" spans="1:10" x14ac:dyDescent="0.25">
      <c r="B8" s="8" t="s">
        <v>20</v>
      </c>
      <c r="C8" s="2"/>
      <c r="D8" s="2">
        <v>42.471000000000004</v>
      </c>
      <c r="E8" s="2">
        <v>466.44300000000135</v>
      </c>
      <c r="F8" s="2">
        <v>375.1380000000002</v>
      </c>
      <c r="G8" s="2">
        <v>939.48200000001191</v>
      </c>
      <c r="H8" s="2"/>
      <c r="I8" s="2"/>
      <c r="J8" s="2">
        <v>1823.5340000000133</v>
      </c>
    </row>
    <row r="9" spans="1:10" x14ac:dyDescent="0.25">
      <c r="B9" s="8" t="s">
        <v>37</v>
      </c>
      <c r="C9" s="2"/>
      <c r="D9" s="2">
        <v>2.04</v>
      </c>
      <c r="E9" s="2">
        <v>1.0859999999999999</v>
      </c>
      <c r="F9" s="2">
        <v>0.246</v>
      </c>
      <c r="G9" s="2">
        <v>41.069000000000003</v>
      </c>
      <c r="H9" s="2"/>
      <c r="I9" s="2"/>
      <c r="J9" s="2">
        <v>44.441000000000003</v>
      </c>
    </row>
    <row r="10" spans="1:10" x14ac:dyDescent="0.25">
      <c r="B10" s="8" t="s">
        <v>80</v>
      </c>
      <c r="C10" s="2"/>
      <c r="D10" s="2"/>
      <c r="E10" s="2">
        <v>3.7530000000000006</v>
      </c>
      <c r="F10" s="2"/>
      <c r="G10" s="2"/>
      <c r="H10" s="2"/>
      <c r="I10" s="2"/>
      <c r="J10" s="2">
        <v>3.7530000000000006</v>
      </c>
    </row>
    <row r="11" spans="1:10" x14ac:dyDescent="0.25">
      <c r="B11" s="8" t="s">
        <v>258</v>
      </c>
      <c r="C11" s="2">
        <v>781.05299999999977</v>
      </c>
      <c r="D11" s="2">
        <v>491.36399999999969</v>
      </c>
      <c r="E11" s="2">
        <v>3979.8010000000709</v>
      </c>
      <c r="F11" s="2">
        <v>3488.2299999999955</v>
      </c>
      <c r="G11" s="2">
        <v>8267.3480000004474</v>
      </c>
      <c r="H11" s="2">
        <v>1.6E-2</v>
      </c>
      <c r="I11" s="2">
        <v>7.2999999999999995E-2</v>
      </c>
      <c r="J11" s="2">
        <v>17007.885000000515</v>
      </c>
    </row>
    <row r="14" spans="1:10" x14ac:dyDescent="0.25">
      <c r="A14" s="8"/>
      <c r="B14" s="10" t="s">
        <v>271</v>
      </c>
    </row>
    <row r="15" spans="1:10" x14ac:dyDescent="0.25">
      <c r="C15" s="3" t="s">
        <v>32</v>
      </c>
      <c r="D15" s="3" t="s">
        <v>23</v>
      </c>
      <c r="E15" s="3" t="s">
        <v>12</v>
      </c>
      <c r="F15" s="3" t="s">
        <v>42</v>
      </c>
      <c r="G15" s="3" t="s">
        <v>4</v>
      </c>
      <c r="H15" s="3" t="s">
        <v>34</v>
      </c>
      <c r="I15" s="3" t="s">
        <v>357</v>
      </c>
      <c r="J15" s="3" t="s">
        <v>258</v>
      </c>
    </row>
    <row r="16" spans="1:10" x14ac:dyDescent="0.25">
      <c r="B16" s="8" t="s">
        <v>2</v>
      </c>
      <c r="C16" s="2">
        <v>7975041.0700000003</v>
      </c>
      <c r="D16" s="2">
        <v>2954753.9700000095</v>
      </c>
      <c r="E16" s="2">
        <v>20168732.27999993</v>
      </c>
      <c r="F16" s="2">
        <v>18164858.229999997</v>
      </c>
      <c r="G16" s="2">
        <v>33469221.85000262</v>
      </c>
      <c r="H16" s="2"/>
      <c r="I16" s="2">
        <v>1028.46</v>
      </c>
      <c r="J16" s="2">
        <v>82733635.860002548</v>
      </c>
    </row>
    <row r="17" spans="2:10" x14ac:dyDescent="0.25">
      <c r="B17" s="8" t="s">
        <v>20</v>
      </c>
      <c r="C17" s="2"/>
      <c r="D17" s="2">
        <v>599861.26000000013</v>
      </c>
      <c r="E17" s="2">
        <v>2762557.4400000055</v>
      </c>
      <c r="F17" s="2">
        <v>1756361.07</v>
      </c>
      <c r="G17" s="2">
        <v>5040274.839999971</v>
      </c>
      <c r="H17" s="2"/>
      <c r="I17" s="2"/>
      <c r="J17" s="2">
        <v>10159054.609999977</v>
      </c>
    </row>
    <row r="18" spans="2:10" x14ac:dyDescent="0.25">
      <c r="B18" s="8" t="s">
        <v>37</v>
      </c>
      <c r="C18" s="2"/>
      <c r="D18" s="2">
        <v>34409.56</v>
      </c>
      <c r="E18" s="2">
        <v>5893.58</v>
      </c>
      <c r="F18" s="2">
        <v>2159.6</v>
      </c>
      <c r="G18" s="2">
        <v>225972.84999999998</v>
      </c>
      <c r="H18" s="2"/>
      <c r="I18" s="2"/>
      <c r="J18" s="2">
        <v>268435.58999999997</v>
      </c>
    </row>
    <row r="19" spans="2:10" x14ac:dyDescent="0.25">
      <c r="B19" s="8" t="s">
        <v>80</v>
      </c>
      <c r="C19" s="2"/>
      <c r="D19" s="2"/>
      <c r="E19" s="2">
        <v>19968.430000000004</v>
      </c>
      <c r="F19" s="2"/>
      <c r="G19" s="2"/>
      <c r="H19" s="2"/>
      <c r="I19" s="2"/>
      <c r="J19" s="2">
        <v>19968.430000000004</v>
      </c>
    </row>
    <row r="20" spans="2:10" x14ac:dyDescent="0.25">
      <c r="B20" s="8" t="s">
        <v>257</v>
      </c>
      <c r="C20" s="2"/>
      <c r="D20" s="2">
        <v>522984.43999999994</v>
      </c>
      <c r="E20" s="2">
        <v>2454118.0200000023</v>
      </c>
      <c r="F20" s="2">
        <v>2771480.57</v>
      </c>
      <c r="G20" s="2">
        <v>8545667.4899999611</v>
      </c>
      <c r="H20" s="2">
        <v>132.34</v>
      </c>
      <c r="I20" s="2"/>
      <c r="J20" s="2">
        <v>14294382.859999962</v>
      </c>
    </row>
    <row r="21" spans="2:10" x14ac:dyDescent="0.25">
      <c r="B21" s="8" t="s">
        <v>258</v>
      </c>
      <c r="C21" s="2">
        <v>7975041.0700000003</v>
      </c>
      <c r="D21" s="2">
        <v>4112009.2300000098</v>
      </c>
      <c r="E21" s="2">
        <v>25411269.749999937</v>
      </c>
      <c r="F21" s="2">
        <v>22694859.469999999</v>
      </c>
      <c r="G21" s="2">
        <v>47281137.030002549</v>
      </c>
      <c r="H21" s="2">
        <v>132.34</v>
      </c>
      <c r="I21" s="2">
        <v>1028.46</v>
      </c>
      <c r="J21" s="2">
        <v>107475477.3500025</v>
      </c>
    </row>
    <row r="24" spans="2:10" x14ac:dyDescent="0.25">
      <c r="B24" s="10" t="s">
        <v>297</v>
      </c>
    </row>
    <row r="25" spans="2:10" x14ac:dyDescent="0.25">
      <c r="C25" s="3" t="s">
        <v>32</v>
      </c>
      <c r="D25" s="3" t="s">
        <v>23</v>
      </c>
      <c r="E25" s="3" t="s">
        <v>12</v>
      </c>
      <c r="F25" s="3" t="s">
        <v>42</v>
      </c>
      <c r="G25" s="3" t="s">
        <v>4</v>
      </c>
      <c r="H25" s="3" t="s">
        <v>34</v>
      </c>
      <c r="I25" s="3" t="s">
        <v>357</v>
      </c>
      <c r="J25" s="3" t="s">
        <v>258</v>
      </c>
    </row>
    <row r="26" spans="2:10" x14ac:dyDescent="0.25">
      <c r="B26" s="8" t="s">
        <v>2</v>
      </c>
      <c r="C26" s="2">
        <v>124094177.13999997</v>
      </c>
      <c r="D26" s="2">
        <v>44247738.169999979</v>
      </c>
      <c r="E26" s="2">
        <v>218866087.41999483</v>
      </c>
      <c r="F26" s="2">
        <v>276273651.88000065</v>
      </c>
      <c r="G26" s="2">
        <v>322810215.63001084</v>
      </c>
      <c r="H26" s="2"/>
      <c r="I26" s="2">
        <v>20569.14</v>
      </c>
      <c r="J26" s="2">
        <v>986312439.38000619</v>
      </c>
    </row>
    <row r="27" spans="2:10" x14ac:dyDescent="0.25">
      <c r="B27" s="8" t="s">
        <v>20</v>
      </c>
      <c r="C27" s="2"/>
      <c r="D27" s="2">
        <v>9792244.7899999991</v>
      </c>
      <c r="E27" s="2">
        <v>31533643.479999974</v>
      </c>
      <c r="F27" s="2">
        <v>25103201.539999999</v>
      </c>
      <c r="G27" s="2">
        <v>48971601.409999639</v>
      </c>
      <c r="H27" s="2"/>
      <c r="I27" s="2"/>
      <c r="J27" s="2">
        <v>115400691.21999961</v>
      </c>
    </row>
    <row r="28" spans="2:10" x14ac:dyDescent="0.25">
      <c r="B28" s="8" t="s">
        <v>37</v>
      </c>
      <c r="C28" s="2"/>
      <c r="D28" s="2">
        <v>488349.11000000004</v>
      </c>
      <c r="E28" s="2">
        <v>86712.36</v>
      </c>
      <c r="F28" s="2">
        <v>25915.219999999998</v>
      </c>
      <c r="G28" s="2">
        <v>2016018.3800000011</v>
      </c>
      <c r="H28" s="2"/>
      <c r="I28" s="2"/>
      <c r="J28" s="2">
        <v>2616995.0700000012</v>
      </c>
    </row>
    <row r="29" spans="2:10" x14ac:dyDescent="0.25">
      <c r="B29" s="8" t="s">
        <v>80</v>
      </c>
      <c r="C29" s="2"/>
      <c r="D29" s="2"/>
      <c r="E29" s="2">
        <v>149324.1</v>
      </c>
      <c r="F29" s="2"/>
      <c r="G29" s="2"/>
      <c r="H29" s="2"/>
      <c r="I29" s="2"/>
      <c r="J29" s="2">
        <v>149324.1</v>
      </c>
    </row>
    <row r="30" spans="2:10" x14ac:dyDescent="0.25">
      <c r="B30" s="8" t="s">
        <v>257</v>
      </c>
      <c r="C30" s="2"/>
      <c r="D30" s="2">
        <v>7377612.9600000037</v>
      </c>
      <c r="E30" s="2">
        <v>28860410.199999966</v>
      </c>
      <c r="F30" s="2">
        <v>45231167.710000008</v>
      </c>
      <c r="G30" s="2">
        <v>83515743.679996043</v>
      </c>
      <c r="H30" s="2">
        <v>661.72</v>
      </c>
      <c r="I30" s="2"/>
      <c r="J30" s="2">
        <v>164985596.26999602</v>
      </c>
    </row>
    <row r="31" spans="2:10" x14ac:dyDescent="0.25">
      <c r="B31" s="8" t="s">
        <v>258</v>
      </c>
      <c r="C31" s="2">
        <v>124094177.13999997</v>
      </c>
      <c r="D31" s="2">
        <v>61905945.029999979</v>
      </c>
      <c r="E31" s="2">
        <v>279496177.55999476</v>
      </c>
      <c r="F31" s="2">
        <v>346633936.35000074</v>
      </c>
      <c r="G31" s="2">
        <v>457313579.10000646</v>
      </c>
      <c r="H31" s="2">
        <v>661.72</v>
      </c>
      <c r="I31" s="2">
        <v>20569.14</v>
      </c>
      <c r="J31" s="2">
        <v>1269465046.0400016</v>
      </c>
    </row>
  </sheetData>
  <hyperlinks>
    <hyperlink ref="A2" location="'Table Name &amp; Description'!A1" display="Return to List" xr:uid="{19689EBF-A6C2-482D-A32E-CE1274E71C7A}"/>
  </hyperlinks>
  <pageMargins left="0.7" right="0.7" top="0.75" bottom="0.75" header="0.3" footer="0.3"/>
  <pageSetup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9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30.5703125" style="7" bestFit="1" customWidth="1"/>
    <col min="3" max="3" width="11.140625" style="7" bestFit="1" customWidth="1"/>
    <col min="4" max="4" width="10.140625" style="7" bestFit="1" customWidth="1"/>
    <col min="5" max="7" width="11.140625" style="7" bestFit="1" customWidth="1"/>
    <col min="8" max="8" width="4" style="7" bestFit="1" customWidth="1"/>
    <col min="9" max="9" width="6.5703125" style="7" bestFit="1" customWidth="1"/>
    <col min="10" max="10" width="12.7109375" style="7" bestFit="1" customWidth="1"/>
    <col min="11" max="11" width="3" style="7" customWidth="1"/>
    <col min="12" max="13" width="5" style="7" customWidth="1"/>
    <col min="14" max="14" width="4" style="7" customWidth="1"/>
    <col min="15" max="15" width="6" style="7" customWidth="1"/>
    <col min="16" max="16" width="2" style="7" customWidth="1"/>
    <col min="17" max="17" width="21.5703125" style="7" bestFit="1" customWidth="1"/>
    <col min="18" max="18" width="31.7109375" style="7" bestFit="1" customWidth="1"/>
    <col min="19" max="16384" width="8.85546875" style="7"/>
  </cols>
  <sheetData>
    <row r="1" spans="1:10" ht="18.75" x14ac:dyDescent="0.3">
      <c r="A1" s="29" t="s">
        <v>326</v>
      </c>
    </row>
    <row r="2" spans="1:10" x14ac:dyDescent="0.25">
      <c r="A2" s="30" t="s">
        <v>468</v>
      </c>
    </row>
    <row r="3" spans="1:10" ht="18.75" x14ac:dyDescent="0.3">
      <c r="A3" s="29"/>
    </row>
    <row r="4" spans="1:10" x14ac:dyDescent="0.25">
      <c r="A4" s="8"/>
      <c r="B4" s="10" t="s">
        <v>295</v>
      </c>
    </row>
    <row r="5" spans="1:10" x14ac:dyDescent="0.25">
      <c r="C5" s="3" t="s">
        <v>32</v>
      </c>
      <c r="D5" s="3" t="s">
        <v>23</v>
      </c>
      <c r="E5" s="3" t="s">
        <v>12</v>
      </c>
      <c r="F5" s="3" t="s">
        <v>42</v>
      </c>
      <c r="G5" s="3" t="s">
        <v>4</v>
      </c>
      <c r="H5" s="3" t="s">
        <v>34</v>
      </c>
      <c r="I5" s="3" t="s">
        <v>357</v>
      </c>
      <c r="J5" s="3" t="s">
        <v>258</v>
      </c>
    </row>
    <row r="6" spans="1:10" x14ac:dyDescent="0.25">
      <c r="B6" s="8" t="s">
        <v>8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B7" s="9" t="s">
        <v>11</v>
      </c>
      <c r="C7" s="2">
        <v>111.36</v>
      </c>
      <c r="D7" s="2">
        <v>25.315999999999992</v>
      </c>
      <c r="E7" s="2">
        <v>2549.5380000000041</v>
      </c>
      <c r="F7" s="2">
        <v>1954.5689999999938</v>
      </c>
      <c r="G7" s="2">
        <v>3.7500000000000009</v>
      </c>
      <c r="H7" s="2"/>
      <c r="I7" s="2">
        <v>7.2999999999999995E-2</v>
      </c>
      <c r="J7" s="2">
        <v>4644.6059999999979</v>
      </c>
    </row>
    <row r="8" spans="1:10" x14ac:dyDescent="0.25">
      <c r="B8" s="9" t="s">
        <v>25</v>
      </c>
      <c r="C8" s="2">
        <v>669.6930000000001</v>
      </c>
      <c r="D8" s="2">
        <v>70.769000000000005</v>
      </c>
      <c r="E8" s="2">
        <v>499.86599999999987</v>
      </c>
      <c r="F8" s="2">
        <v>1429.636</v>
      </c>
      <c r="G8" s="2"/>
      <c r="H8" s="2"/>
      <c r="I8" s="2"/>
      <c r="J8" s="2">
        <v>2669.9639999999999</v>
      </c>
    </row>
    <row r="9" spans="1:10" x14ac:dyDescent="0.25">
      <c r="B9" s="9" t="s">
        <v>44</v>
      </c>
      <c r="C9" s="2">
        <v>0</v>
      </c>
      <c r="D9" s="2">
        <v>6.557000000000003</v>
      </c>
      <c r="E9" s="2">
        <v>153.142</v>
      </c>
      <c r="F9" s="2">
        <v>8.0460000000000047</v>
      </c>
      <c r="G9" s="2"/>
      <c r="H9" s="2"/>
      <c r="I9" s="2"/>
      <c r="J9" s="2">
        <v>167.745</v>
      </c>
    </row>
    <row r="10" spans="1:10" x14ac:dyDescent="0.25">
      <c r="B10" s="9" t="s">
        <v>83</v>
      </c>
      <c r="C10" s="2"/>
      <c r="D10" s="2"/>
      <c r="E10" s="2">
        <v>0</v>
      </c>
      <c r="F10" s="2">
        <v>0</v>
      </c>
      <c r="G10" s="2"/>
      <c r="H10" s="2"/>
      <c r="I10" s="2"/>
      <c r="J10" s="2">
        <v>0</v>
      </c>
    </row>
    <row r="11" spans="1:10" x14ac:dyDescent="0.25">
      <c r="B11" s="9" t="s">
        <v>15</v>
      </c>
      <c r="C11" s="2"/>
      <c r="D11" s="2">
        <v>381.87699999999973</v>
      </c>
      <c r="E11" s="2">
        <v>775.06799999999453</v>
      </c>
      <c r="F11" s="2">
        <v>95.90499999999993</v>
      </c>
      <c r="G11" s="2">
        <v>0.317</v>
      </c>
      <c r="H11" s="2"/>
      <c r="I11" s="2"/>
      <c r="J11" s="2">
        <v>1253.1669999999942</v>
      </c>
    </row>
    <row r="12" spans="1:10" x14ac:dyDescent="0.25">
      <c r="B12" s="8" t="s">
        <v>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B13" s="9" t="s">
        <v>3</v>
      </c>
      <c r="C13" s="2"/>
      <c r="D13" s="2">
        <v>2.3790000000000004</v>
      </c>
      <c r="E13" s="2">
        <v>1.631</v>
      </c>
      <c r="F13" s="2">
        <v>7.400000000000001E-2</v>
      </c>
      <c r="G13" s="2">
        <v>5133.9619999996758</v>
      </c>
      <c r="H13" s="2"/>
      <c r="I13" s="2"/>
      <c r="J13" s="2">
        <v>5138.0459999996756</v>
      </c>
    </row>
    <row r="14" spans="1:10" x14ac:dyDescent="0.25">
      <c r="A14" s="8"/>
      <c r="B14" s="9" t="s">
        <v>121</v>
      </c>
      <c r="C14" s="2"/>
      <c r="D14" s="2"/>
      <c r="E14" s="2"/>
      <c r="F14" s="2"/>
      <c r="G14" s="2">
        <v>31.334</v>
      </c>
      <c r="H14" s="2"/>
      <c r="I14" s="2"/>
      <c r="J14" s="2">
        <v>31.334</v>
      </c>
    </row>
    <row r="15" spans="1:10" x14ac:dyDescent="0.25">
      <c r="B15" s="9" t="s">
        <v>31</v>
      </c>
      <c r="C15" s="2"/>
      <c r="D15" s="2">
        <v>4.3259999999999978</v>
      </c>
      <c r="E15" s="2"/>
      <c r="F15" s="2"/>
      <c r="G15" s="2">
        <v>1978.6759999999265</v>
      </c>
      <c r="H15" s="2"/>
      <c r="I15" s="2"/>
      <c r="J15" s="2">
        <v>1983.0019999999265</v>
      </c>
    </row>
    <row r="16" spans="1:10" x14ac:dyDescent="0.25">
      <c r="B16" s="9" t="s">
        <v>7</v>
      </c>
      <c r="C16" s="2"/>
      <c r="D16" s="2">
        <v>0.14000000000000001</v>
      </c>
      <c r="E16" s="2">
        <v>0.55600000000000005</v>
      </c>
      <c r="F16" s="2"/>
      <c r="G16" s="2">
        <v>1119.3089999999929</v>
      </c>
      <c r="H16" s="2">
        <v>1.6E-2</v>
      </c>
      <c r="I16" s="2"/>
      <c r="J16" s="2">
        <v>1120.0209999999929</v>
      </c>
    </row>
    <row r="17" spans="2:10" x14ac:dyDescent="0.25">
      <c r="B17" s="8" t="s">
        <v>258</v>
      </c>
      <c r="C17" s="2">
        <v>781.05300000000011</v>
      </c>
      <c r="D17" s="2">
        <v>491.36399999999975</v>
      </c>
      <c r="E17" s="2">
        <v>3979.8009999999986</v>
      </c>
      <c r="F17" s="2">
        <v>3488.2299999999932</v>
      </c>
      <c r="G17" s="2">
        <v>8267.3479999995943</v>
      </c>
      <c r="H17" s="2">
        <v>1.6E-2</v>
      </c>
      <c r="I17" s="2">
        <v>7.2999999999999995E-2</v>
      </c>
      <c r="J17" s="2">
        <v>17007.884999999587</v>
      </c>
    </row>
    <row r="20" spans="2:10" x14ac:dyDescent="0.25">
      <c r="B20" s="10" t="s">
        <v>271</v>
      </c>
    </row>
    <row r="21" spans="2:10" x14ac:dyDescent="0.25">
      <c r="C21" s="3" t="s">
        <v>32</v>
      </c>
      <c r="D21" s="3" t="s">
        <v>23</v>
      </c>
      <c r="E21" s="3" t="s">
        <v>12</v>
      </c>
      <c r="F21" s="3" t="s">
        <v>42</v>
      </c>
      <c r="G21" s="3" t="s">
        <v>4</v>
      </c>
      <c r="H21" s="3" t="s">
        <v>34</v>
      </c>
      <c r="I21" s="3" t="s">
        <v>357</v>
      </c>
      <c r="J21" s="3" t="s">
        <v>258</v>
      </c>
    </row>
    <row r="22" spans="2:10" x14ac:dyDescent="0.25">
      <c r="B22" s="8" t="s">
        <v>8</v>
      </c>
      <c r="C22" s="2"/>
      <c r="D22" s="2"/>
      <c r="E22" s="2"/>
      <c r="F22" s="2"/>
      <c r="G22" s="2"/>
      <c r="H22" s="2"/>
      <c r="I22" s="2"/>
      <c r="J22" s="2"/>
    </row>
    <row r="23" spans="2:10" x14ac:dyDescent="0.25">
      <c r="B23" s="9" t="s">
        <v>11</v>
      </c>
      <c r="C23" s="2">
        <v>1036227.44</v>
      </c>
      <c r="D23" s="2">
        <v>421254.12999999983</v>
      </c>
      <c r="E23" s="2">
        <v>15054426.050000057</v>
      </c>
      <c r="F23" s="2">
        <v>8946308.6399999857</v>
      </c>
      <c r="G23" s="2">
        <v>71759.35000000002</v>
      </c>
      <c r="H23" s="2"/>
      <c r="I23" s="2">
        <v>1028.46</v>
      </c>
      <c r="J23" s="2">
        <v>25531004.070000045</v>
      </c>
    </row>
    <row r="24" spans="2:10" x14ac:dyDescent="0.25">
      <c r="B24" s="9" t="s">
        <v>25</v>
      </c>
      <c r="C24" s="2">
        <v>6938813.6299999999</v>
      </c>
      <c r="D24" s="2">
        <v>537693.73999999987</v>
      </c>
      <c r="E24" s="2">
        <v>4219589.99</v>
      </c>
      <c r="F24" s="2">
        <v>13007204.019999996</v>
      </c>
      <c r="G24" s="2"/>
      <c r="H24" s="2"/>
      <c r="I24" s="2"/>
      <c r="J24" s="2">
        <v>24703301.379999995</v>
      </c>
    </row>
    <row r="25" spans="2:10" x14ac:dyDescent="0.25">
      <c r="B25" s="9" t="s">
        <v>44</v>
      </c>
      <c r="C25" s="2">
        <v>0</v>
      </c>
      <c r="D25" s="2">
        <v>29207.810000000019</v>
      </c>
      <c r="E25" s="2">
        <v>1146778.2699999996</v>
      </c>
      <c r="F25" s="2">
        <v>35725.39</v>
      </c>
      <c r="G25" s="2"/>
      <c r="H25" s="2"/>
      <c r="I25" s="2"/>
      <c r="J25" s="2">
        <v>1211711.4699999995</v>
      </c>
    </row>
    <row r="26" spans="2:10" x14ac:dyDescent="0.25">
      <c r="B26" s="9" t="s">
        <v>83</v>
      </c>
      <c r="C26" s="2"/>
      <c r="D26" s="2"/>
      <c r="E26" s="2">
        <v>0</v>
      </c>
      <c r="F26" s="2">
        <v>0</v>
      </c>
      <c r="G26" s="2"/>
      <c r="H26" s="2"/>
      <c r="I26" s="2"/>
      <c r="J26" s="2">
        <v>0</v>
      </c>
    </row>
    <row r="27" spans="2:10" x14ac:dyDescent="0.25">
      <c r="B27" s="9" t="s">
        <v>15</v>
      </c>
      <c r="C27" s="2"/>
      <c r="D27" s="2">
        <v>3083715.880000005</v>
      </c>
      <c r="E27" s="2">
        <v>4979897.2599999951</v>
      </c>
      <c r="F27" s="2">
        <v>705086.07000000065</v>
      </c>
      <c r="G27" s="2">
        <v>2785.13</v>
      </c>
      <c r="H27" s="2"/>
      <c r="I27" s="2"/>
      <c r="J27" s="2">
        <v>8771484.3400000017</v>
      </c>
    </row>
    <row r="28" spans="2:10" x14ac:dyDescent="0.25">
      <c r="B28" s="8" t="s">
        <v>1</v>
      </c>
      <c r="C28" s="2"/>
      <c r="D28" s="2"/>
      <c r="E28" s="2"/>
      <c r="F28" s="2"/>
      <c r="G28" s="2"/>
      <c r="H28" s="2"/>
      <c r="I28" s="2"/>
      <c r="J28" s="2"/>
    </row>
    <row r="29" spans="2:10" x14ac:dyDescent="0.25">
      <c r="B29" s="9" t="s">
        <v>3</v>
      </c>
      <c r="C29" s="2"/>
      <c r="D29" s="2">
        <v>20125.859999999997</v>
      </c>
      <c r="E29" s="2">
        <v>7658.5999999999995</v>
      </c>
      <c r="F29" s="2">
        <v>535.35</v>
      </c>
      <c r="G29" s="2">
        <v>30022643.02000086</v>
      </c>
      <c r="H29" s="2"/>
      <c r="I29" s="2"/>
      <c r="J29" s="2">
        <v>30050962.830000859</v>
      </c>
    </row>
    <row r="30" spans="2:10" x14ac:dyDescent="0.25">
      <c r="B30" s="9" t="s">
        <v>121</v>
      </c>
      <c r="C30" s="2"/>
      <c r="D30" s="2"/>
      <c r="E30" s="2"/>
      <c r="F30" s="2"/>
      <c r="G30" s="2">
        <v>163849.99</v>
      </c>
      <c r="H30" s="2"/>
      <c r="I30" s="2"/>
      <c r="J30" s="2">
        <v>163849.99</v>
      </c>
    </row>
    <row r="31" spans="2:10" x14ac:dyDescent="0.25">
      <c r="B31" s="9" t="s">
        <v>31</v>
      </c>
      <c r="C31" s="2"/>
      <c r="D31" s="2">
        <v>19391.669999999987</v>
      </c>
      <c r="E31" s="2"/>
      <c r="F31" s="2"/>
      <c r="G31" s="2">
        <v>10511442.040000288</v>
      </c>
      <c r="H31" s="2"/>
      <c r="I31" s="2"/>
      <c r="J31" s="2">
        <v>10530833.710000288</v>
      </c>
    </row>
    <row r="32" spans="2:10" x14ac:dyDescent="0.25">
      <c r="B32" s="9" t="s">
        <v>7</v>
      </c>
      <c r="C32" s="2"/>
      <c r="D32" s="2">
        <v>620.14</v>
      </c>
      <c r="E32" s="2">
        <v>2919.58</v>
      </c>
      <c r="F32" s="2"/>
      <c r="G32" s="2">
        <v>6508657.5000000503</v>
      </c>
      <c r="H32" s="2">
        <v>132.34</v>
      </c>
      <c r="I32" s="2"/>
      <c r="J32" s="2">
        <v>6512329.5600000499</v>
      </c>
    </row>
    <row r="33" spans="2:10" x14ac:dyDescent="0.25">
      <c r="B33" s="8" t="s">
        <v>258</v>
      </c>
      <c r="C33" s="2">
        <v>7975041.0700000003</v>
      </c>
      <c r="D33" s="2">
        <v>4112009.2300000046</v>
      </c>
      <c r="E33" s="2">
        <v>25411269.750000052</v>
      </c>
      <c r="F33" s="2">
        <v>22694859.469999984</v>
      </c>
      <c r="G33" s="2">
        <v>47281137.030001201</v>
      </c>
      <c r="H33" s="2">
        <v>132.34</v>
      </c>
      <c r="I33" s="2">
        <v>1028.46</v>
      </c>
      <c r="J33" s="2">
        <v>107475477.35000123</v>
      </c>
    </row>
    <row r="36" spans="2:10" x14ac:dyDescent="0.25">
      <c r="B36" s="10" t="s">
        <v>297</v>
      </c>
    </row>
    <row r="37" spans="2:10" x14ac:dyDescent="0.25">
      <c r="C37" s="3" t="s">
        <v>32</v>
      </c>
      <c r="D37" s="3" t="s">
        <v>23</v>
      </c>
      <c r="E37" s="3" t="s">
        <v>12</v>
      </c>
      <c r="F37" s="3" t="s">
        <v>42</v>
      </c>
      <c r="G37" s="3" t="s">
        <v>4</v>
      </c>
      <c r="H37" s="3" t="s">
        <v>34</v>
      </c>
      <c r="I37" s="3" t="s">
        <v>357</v>
      </c>
      <c r="J37" s="3" t="s">
        <v>258</v>
      </c>
    </row>
    <row r="38" spans="2:10" x14ac:dyDescent="0.25">
      <c r="B38" s="8" t="s">
        <v>8</v>
      </c>
      <c r="C38" s="2"/>
      <c r="D38" s="2"/>
      <c r="E38" s="2"/>
      <c r="F38" s="2"/>
      <c r="G38" s="2"/>
      <c r="H38" s="2"/>
      <c r="I38" s="2"/>
      <c r="J38" s="2"/>
    </row>
    <row r="39" spans="2:10" x14ac:dyDescent="0.25">
      <c r="B39" s="9" t="s">
        <v>11</v>
      </c>
      <c r="C39" s="2">
        <v>20457411.970000006</v>
      </c>
      <c r="D39" s="2">
        <v>7714149.6900000032</v>
      </c>
      <c r="E39" s="2">
        <v>158318492.83999956</v>
      </c>
      <c r="F39" s="2">
        <v>133877379.27999981</v>
      </c>
      <c r="G39" s="2">
        <v>1252486.06</v>
      </c>
      <c r="H39" s="2"/>
      <c r="I39" s="2">
        <v>20569.14</v>
      </c>
      <c r="J39" s="2">
        <v>321640488.97999936</v>
      </c>
    </row>
    <row r="40" spans="2:10" x14ac:dyDescent="0.25">
      <c r="B40" s="9" t="s">
        <v>25</v>
      </c>
      <c r="C40" s="2">
        <v>103636765.16999999</v>
      </c>
      <c r="D40" s="2">
        <v>10890517.439999999</v>
      </c>
      <c r="E40" s="2">
        <v>61386863.780000016</v>
      </c>
      <c r="F40" s="2">
        <v>205132688.04999992</v>
      </c>
      <c r="G40" s="2"/>
      <c r="H40" s="2"/>
      <c r="I40" s="2"/>
      <c r="J40" s="2">
        <v>381046834.43999994</v>
      </c>
    </row>
    <row r="41" spans="2:10" x14ac:dyDescent="0.25">
      <c r="B41" s="9" t="s">
        <v>44</v>
      </c>
      <c r="C41" s="2">
        <v>0</v>
      </c>
      <c r="D41" s="2">
        <v>87870.790000000154</v>
      </c>
      <c r="E41" s="2">
        <v>9331829.9200000037</v>
      </c>
      <c r="F41" s="2">
        <v>107177.30000000016</v>
      </c>
      <c r="G41" s="2"/>
      <c r="H41" s="2"/>
      <c r="I41" s="2"/>
      <c r="J41" s="2">
        <v>9526878.0100000054</v>
      </c>
    </row>
    <row r="42" spans="2:10" x14ac:dyDescent="0.25">
      <c r="B42" s="9" t="s">
        <v>83</v>
      </c>
      <c r="C42" s="2"/>
      <c r="D42" s="2"/>
      <c r="E42" s="2">
        <v>0</v>
      </c>
      <c r="F42" s="2">
        <v>0</v>
      </c>
      <c r="G42" s="2"/>
      <c r="H42" s="2"/>
      <c r="I42" s="2"/>
      <c r="J42" s="2">
        <v>0</v>
      </c>
    </row>
    <row r="43" spans="2:10" x14ac:dyDescent="0.25">
      <c r="B43" s="9" t="s">
        <v>15</v>
      </c>
      <c r="C43" s="2"/>
      <c r="D43" s="2">
        <v>42873853.140000023</v>
      </c>
      <c r="E43" s="2">
        <v>50350029.48999989</v>
      </c>
      <c r="F43" s="2">
        <v>7513364.4300000006</v>
      </c>
      <c r="G43" s="2">
        <v>29850.49</v>
      </c>
      <c r="H43" s="2"/>
      <c r="I43" s="2"/>
      <c r="J43" s="2">
        <v>100767097.54999991</v>
      </c>
    </row>
    <row r="44" spans="2:10" x14ac:dyDescent="0.25">
      <c r="B44" s="8" t="s">
        <v>1</v>
      </c>
      <c r="C44" s="2"/>
      <c r="D44" s="2"/>
      <c r="E44" s="2"/>
      <c r="F44" s="2"/>
      <c r="G44" s="2"/>
      <c r="H44" s="2"/>
      <c r="I44" s="2"/>
      <c r="J44" s="2"/>
    </row>
    <row r="45" spans="2:10" x14ac:dyDescent="0.25">
      <c r="B45" s="9" t="s">
        <v>3</v>
      </c>
      <c r="C45" s="2"/>
      <c r="D45" s="2">
        <v>278563.11</v>
      </c>
      <c r="E45" s="2">
        <v>85196.3</v>
      </c>
      <c r="F45" s="2">
        <v>3327.29</v>
      </c>
      <c r="G45" s="2">
        <v>312556968.82000005</v>
      </c>
      <c r="H45" s="2"/>
      <c r="I45" s="2"/>
      <c r="J45" s="2">
        <v>312924055.52000004</v>
      </c>
    </row>
    <row r="46" spans="2:10" x14ac:dyDescent="0.25">
      <c r="B46" s="9" t="s">
        <v>121</v>
      </c>
      <c r="C46" s="2"/>
      <c r="D46" s="2"/>
      <c r="E46" s="2"/>
      <c r="F46" s="2"/>
      <c r="G46" s="2">
        <v>1800177.24</v>
      </c>
      <c r="H46" s="2"/>
      <c r="I46" s="2"/>
      <c r="J46" s="2">
        <v>1800177.24</v>
      </c>
    </row>
    <row r="47" spans="2:10" x14ac:dyDescent="0.25">
      <c r="B47" s="9" t="s">
        <v>31</v>
      </c>
      <c r="C47" s="2"/>
      <c r="D47" s="2">
        <v>59130.420000000049</v>
      </c>
      <c r="E47" s="2"/>
      <c r="F47" s="2"/>
      <c r="G47" s="2">
        <v>76648130.529998779</v>
      </c>
      <c r="H47" s="2"/>
      <c r="I47" s="2"/>
      <c r="J47" s="2">
        <v>76707260.949998781</v>
      </c>
    </row>
    <row r="48" spans="2:10" x14ac:dyDescent="0.25">
      <c r="B48" s="9" t="s">
        <v>7</v>
      </c>
      <c r="C48" s="2"/>
      <c r="D48" s="2">
        <v>1860.44</v>
      </c>
      <c r="E48" s="2">
        <v>23765.23</v>
      </c>
      <c r="F48" s="2"/>
      <c r="G48" s="2">
        <v>65025965.960000299</v>
      </c>
      <c r="H48" s="2">
        <v>661.72</v>
      </c>
      <c r="I48" s="2"/>
      <c r="J48" s="2">
        <v>65052253.3500003</v>
      </c>
    </row>
    <row r="49" spans="2:10" x14ac:dyDescent="0.25">
      <c r="B49" s="8" t="s">
        <v>258</v>
      </c>
      <c r="C49" s="2">
        <v>124094177.13999999</v>
      </c>
      <c r="D49" s="2">
        <v>61905945.030000024</v>
      </c>
      <c r="E49" s="2">
        <v>279496177.55999953</v>
      </c>
      <c r="F49" s="2">
        <v>346633936.34999979</v>
      </c>
      <c r="G49" s="2">
        <v>457313579.09999913</v>
      </c>
      <c r="H49" s="2">
        <v>661.72</v>
      </c>
      <c r="I49" s="2">
        <v>20569.14</v>
      </c>
      <c r="J49" s="2">
        <v>1269465046.0399985</v>
      </c>
    </row>
  </sheetData>
  <hyperlinks>
    <hyperlink ref="A2" location="'Table Name &amp; Description'!A1" display="Return to List" xr:uid="{22184FE5-0630-4B97-9122-6C8AD0B78750}"/>
  </hyperlinks>
  <pageMargins left="0.7" right="0.7" top="0.75" bottom="0.75" header="0.3" footer="0.3"/>
  <pageSetup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9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31.7109375" style="7" bestFit="1" customWidth="1"/>
    <col min="3" max="3" width="11.140625" style="7" bestFit="1" customWidth="1"/>
    <col min="4" max="4" width="10.140625" style="7" bestFit="1" customWidth="1"/>
    <col min="5" max="7" width="11.140625" style="7" bestFit="1" customWidth="1"/>
    <col min="8" max="8" width="4" style="7" bestFit="1" customWidth="1"/>
    <col min="9" max="9" width="6.5703125" style="7" bestFit="1" customWidth="1"/>
    <col min="10" max="10" width="12.7109375" style="7" bestFit="1" customWidth="1"/>
    <col min="11" max="11" width="3" style="7" customWidth="1"/>
    <col min="12" max="13" width="5" style="7" customWidth="1"/>
    <col min="14" max="14" width="4" style="7" customWidth="1"/>
    <col min="15" max="15" width="6" style="7" customWidth="1"/>
    <col min="16" max="16" width="2" style="7" customWidth="1"/>
    <col min="17" max="17" width="21.5703125" style="7" bestFit="1" customWidth="1"/>
    <col min="18" max="18" width="31.7109375" style="7" bestFit="1" customWidth="1"/>
    <col min="19" max="16384" width="8.85546875" style="7"/>
  </cols>
  <sheetData>
    <row r="1" spans="1:10" ht="18.75" x14ac:dyDescent="0.3">
      <c r="A1" s="29" t="s">
        <v>328</v>
      </c>
    </row>
    <row r="2" spans="1:10" x14ac:dyDescent="0.25">
      <c r="A2" s="30" t="s">
        <v>468</v>
      </c>
    </row>
    <row r="3" spans="1:10" ht="18.75" x14ac:dyDescent="0.3">
      <c r="A3" s="29"/>
    </row>
    <row r="4" spans="1:10" x14ac:dyDescent="0.25">
      <c r="A4" s="8"/>
      <c r="B4" s="10" t="s">
        <v>296</v>
      </c>
    </row>
    <row r="5" spans="1:10" x14ac:dyDescent="0.25">
      <c r="C5" s="3" t="s">
        <v>32</v>
      </c>
      <c r="D5" s="3" t="s">
        <v>23</v>
      </c>
      <c r="E5" s="3" t="s">
        <v>12</v>
      </c>
      <c r="F5" s="3" t="s">
        <v>42</v>
      </c>
      <c r="G5" s="3" t="s">
        <v>4</v>
      </c>
      <c r="H5" s="3" t="s">
        <v>34</v>
      </c>
      <c r="I5" s="3" t="s">
        <v>357</v>
      </c>
      <c r="J5" s="3" t="s">
        <v>258</v>
      </c>
    </row>
    <row r="6" spans="1:10" x14ac:dyDescent="0.25">
      <c r="B6" s="8" t="s">
        <v>8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B7" s="9" t="s">
        <v>11</v>
      </c>
      <c r="C7" s="2">
        <v>142.49656996205357</v>
      </c>
      <c r="D7" s="2">
        <v>32.189655158007518</v>
      </c>
      <c r="E7" s="2">
        <v>3254.868772529841</v>
      </c>
      <c r="F7" s="2">
        <v>2493.2585521963942</v>
      </c>
      <c r="G7" s="2">
        <v>4.722187983076692</v>
      </c>
      <c r="H7" s="2"/>
      <c r="I7" s="2">
        <v>9.2859839999999999E-2</v>
      </c>
      <c r="J7" s="2">
        <v>5927.6285976693725</v>
      </c>
    </row>
    <row r="8" spans="1:10" x14ac:dyDescent="0.25">
      <c r="B8" s="9" t="s">
        <v>25</v>
      </c>
      <c r="C8" s="2">
        <v>856.93100000000004</v>
      </c>
      <c r="D8" s="2">
        <v>90.414208000000002</v>
      </c>
      <c r="E8" s="2">
        <v>637.4522179999999</v>
      </c>
      <c r="F8" s="2">
        <v>1822.2153490000005</v>
      </c>
      <c r="G8" s="2"/>
      <c r="H8" s="2"/>
      <c r="I8" s="2"/>
      <c r="J8" s="2">
        <v>3407.0127750000006</v>
      </c>
    </row>
    <row r="9" spans="1:10" x14ac:dyDescent="0.25">
      <c r="B9" s="9" t="s">
        <v>44</v>
      </c>
      <c r="C9" s="2">
        <v>0</v>
      </c>
      <c r="D9" s="2">
        <v>6.6580000000000119</v>
      </c>
      <c r="E9" s="2">
        <v>147.51000000000005</v>
      </c>
      <c r="F9" s="2">
        <v>8.2490000000000201</v>
      </c>
      <c r="G9" s="2"/>
      <c r="H9" s="2"/>
      <c r="I9" s="2"/>
      <c r="J9" s="2">
        <v>162.41700000000009</v>
      </c>
    </row>
    <row r="10" spans="1:10" x14ac:dyDescent="0.25">
      <c r="B10" s="9" t="s">
        <v>83</v>
      </c>
      <c r="C10" s="2"/>
      <c r="D10" s="2"/>
      <c r="E10" s="2">
        <v>0</v>
      </c>
      <c r="F10" s="2">
        <v>0</v>
      </c>
      <c r="G10" s="2"/>
      <c r="H10" s="2"/>
      <c r="I10" s="2"/>
      <c r="J10" s="2">
        <v>0</v>
      </c>
    </row>
    <row r="11" spans="1:10" x14ac:dyDescent="0.25">
      <c r="B11" s="9" t="s">
        <v>15</v>
      </c>
      <c r="C11" s="2"/>
      <c r="D11" s="2">
        <v>402.22862208282203</v>
      </c>
      <c r="E11" s="2">
        <v>798.49897886531539</v>
      </c>
      <c r="F11" s="2">
        <v>101.11990539037733</v>
      </c>
      <c r="G11" s="2">
        <v>0.315</v>
      </c>
      <c r="H11" s="2"/>
      <c r="I11" s="2"/>
      <c r="J11" s="2">
        <v>1302.162506338515</v>
      </c>
    </row>
    <row r="12" spans="1:10" x14ac:dyDescent="0.25">
      <c r="B12" s="8" t="s">
        <v>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B13" s="9" t="s">
        <v>3</v>
      </c>
      <c r="C13" s="2"/>
      <c r="D13" s="2">
        <v>2.8719999999999999</v>
      </c>
      <c r="E13" s="2">
        <v>1.9450000000000003</v>
      </c>
      <c r="F13" s="2">
        <v>9.0000000000000011E-2</v>
      </c>
      <c r="G13" s="2">
        <v>7861.2141155994032</v>
      </c>
      <c r="H13" s="2"/>
      <c r="I13" s="2"/>
      <c r="J13" s="2">
        <v>7866.1211155994033</v>
      </c>
    </row>
    <row r="14" spans="1:10" x14ac:dyDescent="0.25">
      <c r="A14" s="8"/>
      <c r="B14" s="9" t="s">
        <v>121</v>
      </c>
      <c r="C14" s="2"/>
      <c r="D14" s="2"/>
      <c r="E14" s="2"/>
      <c r="F14" s="2"/>
      <c r="G14" s="2">
        <v>46.262</v>
      </c>
      <c r="H14" s="2"/>
      <c r="I14" s="2"/>
      <c r="J14" s="2">
        <v>46.262</v>
      </c>
    </row>
    <row r="15" spans="1:10" x14ac:dyDescent="0.25">
      <c r="B15" s="9" t="s">
        <v>31</v>
      </c>
      <c r="C15" s="2"/>
      <c r="D15" s="2">
        <v>4.5130000000000017</v>
      </c>
      <c r="E15" s="2"/>
      <c r="F15" s="2"/>
      <c r="G15" s="2">
        <v>1945.0829999999953</v>
      </c>
      <c r="H15" s="2"/>
      <c r="I15" s="2"/>
      <c r="J15" s="2">
        <v>1949.5959999999952</v>
      </c>
    </row>
    <row r="16" spans="1:10" x14ac:dyDescent="0.25">
      <c r="B16" s="9" t="s">
        <v>7</v>
      </c>
      <c r="C16" s="2"/>
      <c r="D16" s="2">
        <v>0.14599999999999999</v>
      </c>
      <c r="E16" s="2">
        <v>0.53200000000000003</v>
      </c>
      <c r="F16" s="2"/>
      <c r="G16" s="2">
        <v>1073.747099999973</v>
      </c>
      <c r="H16" s="2">
        <v>1.4999999999999999E-2</v>
      </c>
      <c r="I16" s="2"/>
      <c r="J16" s="2">
        <v>1074.4400999999732</v>
      </c>
    </row>
    <row r="17" spans="2:10" x14ac:dyDescent="0.25">
      <c r="B17" s="8" t="s">
        <v>258</v>
      </c>
      <c r="C17" s="2">
        <v>999.42756996205367</v>
      </c>
      <c r="D17" s="2">
        <v>539.02148524082952</v>
      </c>
      <c r="E17" s="2">
        <v>4840.8069693951566</v>
      </c>
      <c r="F17" s="2">
        <v>4424.9328065867721</v>
      </c>
      <c r="G17" s="2">
        <v>10931.343403582448</v>
      </c>
      <c r="H17" s="2">
        <v>1.4999999999999999E-2</v>
      </c>
      <c r="I17" s="2">
        <v>9.2859839999999999E-2</v>
      </c>
      <c r="J17" s="2">
        <v>21735.640094607257</v>
      </c>
    </row>
    <row r="20" spans="2:10" x14ac:dyDescent="0.25">
      <c r="B20" s="10" t="s">
        <v>275</v>
      </c>
    </row>
    <row r="21" spans="2:10" x14ac:dyDescent="0.25">
      <c r="C21" s="3" t="s">
        <v>32</v>
      </c>
      <c r="D21" s="3" t="s">
        <v>23</v>
      </c>
      <c r="E21" s="3" t="s">
        <v>12</v>
      </c>
      <c r="F21" s="3" t="s">
        <v>42</v>
      </c>
      <c r="G21" s="3" t="s">
        <v>4</v>
      </c>
      <c r="H21" s="3" t="s">
        <v>34</v>
      </c>
      <c r="I21" s="3" t="s">
        <v>357</v>
      </c>
      <c r="J21" s="3" t="s">
        <v>258</v>
      </c>
    </row>
    <row r="22" spans="2:10" x14ac:dyDescent="0.25">
      <c r="B22" s="8" t="s">
        <v>8</v>
      </c>
      <c r="C22" s="2"/>
      <c r="D22" s="2"/>
      <c r="E22" s="2"/>
      <c r="F22" s="2"/>
      <c r="G22" s="2"/>
      <c r="H22" s="2"/>
      <c r="I22" s="2"/>
      <c r="J22" s="2"/>
    </row>
    <row r="23" spans="2:10" x14ac:dyDescent="0.25">
      <c r="B23" s="9" t="s">
        <v>11</v>
      </c>
      <c r="C23" s="2">
        <v>1325946.8510824759</v>
      </c>
      <c r="D23" s="2">
        <v>535231.11484098784</v>
      </c>
      <c r="E23" s="2">
        <v>19216105.274035737</v>
      </c>
      <c r="F23" s="2">
        <v>11408324.949891534</v>
      </c>
      <c r="G23" s="2">
        <v>90519.643090636426</v>
      </c>
      <c r="H23" s="2"/>
      <c r="I23" s="2">
        <v>1316.00398745645</v>
      </c>
      <c r="J23" s="2">
        <v>32577443.836928826</v>
      </c>
    </row>
    <row r="24" spans="2:10" x14ac:dyDescent="0.25">
      <c r="B24" s="9" t="s">
        <v>25</v>
      </c>
      <c r="C24" s="2">
        <v>8878840.2200000007</v>
      </c>
      <c r="D24" s="2">
        <v>686330.05</v>
      </c>
      <c r="E24" s="2">
        <v>5384350.2499999991</v>
      </c>
      <c r="F24" s="2">
        <v>16596008.25</v>
      </c>
      <c r="G24" s="2"/>
      <c r="H24" s="2"/>
      <c r="I24" s="2"/>
      <c r="J24" s="2">
        <v>31545528.77</v>
      </c>
    </row>
    <row r="25" spans="2:10" x14ac:dyDescent="0.25">
      <c r="B25" s="9" t="s">
        <v>44</v>
      </c>
      <c r="C25" s="2">
        <v>0</v>
      </c>
      <c r="D25" s="2">
        <v>29558.450000000044</v>
      </c>
      <c r="E25" s="2">
        <v>1107203.7500000009</v>
      </c>
      <c r="F25" s="2">
        <v>36549.85000000002</v>
      </c>
      <c r="G25" s="2"/>
      <c r="H25" s="2"/>
      <c r="I25" s="2"/>
      <c r="J25" s="2">
        <v>1173312.050000001</v>
      </c>
    </row>
    <row r="26" spans="2:10" x14ac:dyDescent="0.25">
      <c r="B26" s="9" t="s">
        <v>83</v>
      </c>
      <c r="C26" s="2"/>
      <c r="D26" s="2"/>
      <c r="E26" s="2">
        <v>0</v>
      </c>
      <c r="F26" s="2">
        <v>0</v>
      </c>
      <c r="G26" s="2"/>
      <c r="H26" s="2"/>
      <c r="I26" s="2"/>
      <c r="J26" s="2">
        <v>0</v>
      </c>
    </row>
    <row r="27" spans="2:10" x14ac:dyDescent="0.25">
      <c r="B27" s="9" t="s">
        <v>15</v>
      </c>
      <c r="C27" s="2"/>
      <c r="D27" s="2">
        <v>3244719.9581552399</v>
      </c>
      <c r="E27" s="2">
        <v>5155384.0326439217</v>
      </c>
      <c r="F27" s="2">
        <v>743448.41103675193</v>
      </c>
      <c r="G27" s="2">
        <v>2829.8039682539679</v>
      </c>
      <c r="H27" s="2"/>
      <c r="I27" s="2"/>
      <c r="J27" s="2">
        <v>9146382.2058041692</v>
      </c>
    </row>
    <row r="28" spans="2:10" x14ac:dyDescent="0.25">
      <c r="B28" s="8" t="s">
        <v>1</v>
      </c>
      <c r="C28" s="2"/>
      <c r="D28" s="2"/>
      <c r="E28" s="2"/>
      <c r="F28" s="2"/>
      <c r="G28" s="2"/>
      <c r="H28" s="2"/>
      <c r="I28" s="2"/>
      <c r="J28" s="2"/>
    </row>
    <row r="29" spans="2:10" x14ac:dyDescent="0.25">
      <c r="B29" s="9" t="s">
        <v>3</v>
      </c>
      <c r="C29" s="2"/>
      <c r="D29" s="2">
        <v>24376.33</v>
      </c>
      <c r="E29" s="2">
        <v>9172.24</v>
      </c>
      <c r="F29" s="2">
        <v>650.34999999999991</v>
      </c>
      <c r="G29" s="2">
        <v>44522417.540712371</v>
      </c>
      <c r="H29" s="2"/>
      <c r="I29" s="2"/>
      <c r="J29" s="2">
        <v>44556616.460712373</v>
      </c>
    </row>
    <row r="30" spans="2:10" x14ac:dyDescent="0.25">
      <c r="B30" s="9" t="s">
        <v>121</v>
      </c>
      <c r="C30" s="2"/>
      <c r="D30" s="2"/>
      <c r="E30" s="2"/>
      <c r="F30" s="2"/>
      <c r="G30" s="2">
        <v>241916.41999999998</v>
      </c>
      <c r="H30" s="2"/>
      <c r="I30" s="2"/>
      <c r="J30" s="2">
        <v>241916.41999999998</v>
      </c>
    </row>
    <row r="31" spans="2:10" x14ac:dyDescent="0.25">
      <c r="B31" s="9" t="s">
        <v>31</v>
      </c>
      <c r="C31" s="2"/>
      <c r="D31" s="2">
        <v>20228.450000000023</v>
      </c>
      <c r="E31" s="2"/>
      <c r="F31" s="2"/>
      <c r="G31" s="2">
        <v>10299748.449999426</v>
      </c>
      <c r="H31" s="2"/>
      <c r="I31" s="2"/>
      <c r="J31" s="2">
        <v>10319976.899999425</v>
      </c>
    </row>
    <row r="32" spans="2:10" x14ac:dyDescent="0.25">
      <c r="B32" s="9" t="s">
        <v>7</v>
      </c>
      <c r="C32" s="2"/>
      <c r="D32" s="2">
        <v>646.9</v>
      </c>
      <c r="E32" s="2">
        <v>2780.5399999999991</v>
      </c>
      <c r="F32" s="2"/>
      <c r="G32" s="2">
        <v>6259143.7500001257</v>
      </c>
      <c r="H32" s="2">
        <v>124.5</v>
      </c>
      <c r="I32" s="2"/>
      <c r="J32" s="2">
        <v>6262695.6900001261</v>
      </c>
    </row>
    <row r="33" spans="2:10" x14ac:dyDescent="0.25">
      <c r="B33" s="8" t="s">
        <v>258</v>
      </c>
      <c r="C33" s="2">
        <v>10204787.071082477</v>
      </c>
      <c r="D33" s="2">
        <v>4541091.2529962286</v>
      </c>
      <c r="E33" s="2">
        <v>30874996.086679656</v>
      </c>
      <c r="F33" s="2">
        <v>28784981.810928289</v>
      </c>
      <c r="G33" s="2">
        <v>61416575.607770823</v>
      </c>
      <c r="H33" s="2">
        <v>124.5</v>
      </c>
      <c r="I33" s="2">
        <v>1316.00398745645</v>
      </c>
      <c r="J33" s="2">
        <v>135823872.33344492</v>
      </c>
    </row>
    <row r="36" spans="2:10" x14ac:dyDescent="0.25">
      <c r="B36" s="10" t="s">
        <v>279</v>
      </c>
    </row>
    <row r="37" spans="2:10" x14ac:dyDescent="0.25">
      <c r="C37" s="3" t="s">
        <v>32</v>
      </c>
      <c r="D37" s="3" t="s">
        <v>23</v>
      </c>
      <c r="E37" s="3" t="s">
        <v>12</v>
      </c>
      <c r="F37" s="3" t="s">
        <v>42</v>
      </c>
      <c r="G37" s="3" t="s">
        <v>4</v>
      </c>
      <c r="H37" s="3" t="s">
        <v>34</v>
      </c>
      <c r="I37" s="3" t="s">
        <v>357</v>
      </c>
      <c r="J37" s="3" t="s">
        <v>258</v>
      </c>
    </row>
    <row r="38" spans="2:10" x14ac:dyDescent="0.25">
      <c r="B38" s="8" t="s">
        <v>8</v>
      </c>
      <c r="C38" s="2"/>
      <c r="D38" s="2"/>
      <c r="E38" s="2"/>
      <c r="F38" s="2"/>
      <c r="G38" s="2"/>
      <c r="H38" s="2"/>
      <c r="I38" s="2"/>
      <c r="J38" s="2"/>
    </row>
    <row r="39" spans="2:10" x14ac:dyDescent="0.25">
      <c r="B39" s="9" t="s">
        <v>11</v>
      </c>
      <c r="C39" s="2">
        <v>26177110.68</v>
      </c>
      <c r="D39" s="2">
        <v>9802874.9199999962</v>
      </c>
      <c r="E39" s="2">
        <v>202030503.02000168</v>
      </c>
      <c r="F39" s="2">
        <v>170679814.7600002</v>
      </c>
      <c r="G39" s="2">
        <v>1576610.8400000003</v>
      </c>
      <c r="H39" s="2"/>
      <c r="I39" s="2">
        <v>26320.080000000002</v>
      </c>
      <c r="J39" s="2">
        <v>410293234.30000186</v>
      </c>
    </row>
    <row r="40" spans="2:10" x14ac:dyDescent="0.25">
      <c r="B40" s="9" t="s">
        <v>25</v>
      </c>
      <c r="C40" s="2">
        <v>132612623.36</v>
      </c>
      <c r="D40" s="2">
        <v>13912568.520000001</v>
      </c>
      <c r="E40" s="2">
        <v>78311460.190000013</v>
      </c>
      <c r="F40" s="2">
        <v>261726370.07000002</v>
      </c>
      <c r="G40" s="2"/>
      <c r="H40" s="2"/>
      <c r="I40" s="2"/>
      <c r="J40" s="2">
        <v>486563022.13999999</v>
      </c>
    </row>
    <row r="41" spans="2:10" x14ac:dyDescent="0.25">
      <c r="B41" s="9" t="s">
        <v>44</v>
      </c>
      <c r="C41" s="2">
        <v>0</v>
      </c>
      <c r="D41" s="2">
        <v>88924.350000000064</v>
      </c>
      <c r="E41" s="2">
        <v>8984307.1999999974</v>
      </c>
      <c r="F41" s="2">
        <v>109649.55000000019</v>
      </c>
      <c r="G41" s="2"/>
      <c r="H41" s="2"/>
      <c r="I41" s="2"/>
      <c r="J41" s="2">
        <v>9182881.0999999978</v>
      </c>
    </row>
    <row r="42" spans="2:10" x14ac:dyDescent="0.25">
      <c r="B42" s="9" t="s">
        <v>83</v>
      </c>
      <c r="C42" s="2"/>
      <c r="D42" s="2"/>
      <c r="E42" s="2">
        <v>0</v>
      </c>
      <c r="F42" s="2">
        <v>0</v>
      </c>
      <c r="G42" s="2"/>
      <c r="H42" s="2"/>
      <c r="I42" s="2"/>
      <c r="J42" s="2">
        <v>0</v>
      </c>
    </row>
    <row r="43" spans="2:10" x14ac:dyDescent="0.25">
      <c r="B43" s="9" t="s">
        <v>15</v>
      </c>
      <c r="C43" s="2"/>
      <c r="D43" s="2">
        <v>45103810.580000043</v>
      </c>
      <c r="E43" s="2">
        <v>52995019.590000831</v>
      </c>
      <c r="F43" s="2">
        <v>7922049.4899999993</v>
      </c>
      <c r="G43" s="2">
        <v>30574.869999999995</v>
      </c>
      <c r="H43" s="2"/>
      <c r="I43" s="2"/>
      <c r="J43" s="2">
        <v>106051454.53000088</v>
      </c>
    </row>
    <row r="44" spans="2:10" x14ac:dyDescent="0.25">
      <c r="B44" s="8" t="s">
        <v>1</v>
      </c>
      <c r="C44" s="2"/>
      <c r="D44" s="2"/>
      <c r="E44" s="2"/>
      <c r="F44" s="2"/>
      <c r="G44" s="2"/>
      <c r="H44" s="2"/>
      <c r="I44" s="2"/>
      <c r="J44" s="2"/>
    </row>
    <row r="45" spans="2:10" x14ac:dyDescent="0.25">
      <c r="B45" s="9" t="s">
        <v>3</v>
      </c>
      <c r="C45" s="2"/>
      <c r="D45" s="2">
        <v>337544.39</v>
      </c>
      <c r="E45" s="2">
        <v>102025.74000000002</v>
      </c>
      <c r="F45" s="2">
        <v>4042</v>
      </c>
      <c r="G45" s="2">
        <v>448210831.39998835</v>
      </c>
      <c r="H45" s="2"/>
      <c r="I45" s="2"/>
      <c r="J45" s="2">
        <v>448654443.52998835</v>
      </c>
    </row>
    <row r="46" spans="2:10" x14ac:dyDescent="0.25">
      <c r="B46" s="9" t="s">
        <v>121</v>
      </c>
      <c r="C46" s="2"/>
      <c r="D46" s="2"/>
      <c r="E46" s="2"/>
      <c r="F46" s="2"/>
      <c r="G46" s="2">
        <v>2657872.79</v>
      </c>
      <c r="H46" s="2"/>
      <c r="I46" s="2"/>
      <c r="J46" s="2">
        <v>2657872.79</v>
      </c>
    </row>
    <row r="47" spans="2:10" x14ac:dyDescent="0.25">
      <c r="B47" s="9" t="s">
        <v>31</v>
      </c>
      <c r="C47" s="2"/>
      <c r="D47" s="2">
        <v>61681.34999999994</v>
      </c>
      <c r="E47" s="2"/>
      <c r="F47" s="2"/>
      <c r="G47" s="2">
        <v>74319710.349995613</v>
      </c>
      <c r="H47" s="2"/>
      <c r="I47" s="2"/>
      <c r="J47" s="2">
        <v>74381391.699995607</v>
      </c>
    </row>
    <row r="48" spans="2:10" x14ac:dyDescent="0.25">
      <c r="B48" s="9" t="s">
        <v>7</v>
      </c>
      <c r="C48" s="2"/>
      <c r="D48" s="2">
        <v>1940.7</v>
      </c>
      <c r="E48" s="2">
        <v>22633.569999999996</v>
      </c>
      <c r="F48" s="2"/>
      <c r="G48" s="2">
        <v>62893431.340002082</v>
      </c>
      <c r="H48" s="2">
        <v>622.5</v>
      </c>
      <c r="I48" s="2"/>
      <c r="J48" s="2">
        <v>62918628.110002086</v>
      </c>
    </row>
    <row r="49" spans="2:10" x14ac:dyDescent="0.25">
      <c r="B49" s="8" t="s">
        <v>258</v>
      </c>
      <c r="C49" s="2">
        <v>158789734.03999999</v>
      </c>
      <c r="D49" s="2">
        <v>69309344.810000032</v>
      </c>
      <c r="E49" s="2">
        <v>342445949.31000251</v>
      </c>
      <c r="F49" s="2">
        <v>440441925.87000024</v>
      </c>
      <c r="G49" s="2">
        <v>589689031.58998609</v>
      </c>
      <c r="H49" s="2">
        <v>622.5</v>
      </c>
      <c r="I49" s="2">
        <v>26320.080000000002</v>
      </c>
      <c r="J49" s="2">
        <v>1600702928.1999886</v>
      </c>
    </row>
  </sheetData>
  <hyperlinks>
    <hyperlink ref="A2" location="'Table Name &amp; Description'!A1" display="Return to List" xr:uid="{A90743CC-E70A-4B41-A8AA-1C25603F2B60}"/>
  </hyperlinks>
  <pageMargins left="0.7" right="0.7" top="0.75" bottom="0.75" header="0.3" footer="0.3"/>
  <pageSetup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A1:M59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84.140625" style="7" bestFit="1" customWidth="1"/>
    <col min="3" max="3" width="8.42578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9" t="s">
        <v>330</v>
      </c>
    </row>
    <row r="2" spans="1:13" x14ac:dyDescent="0.25">
      <c r="A2" s="30" t="s">
        <v>468</v>
      </c>
    </row>
    <row r="3" spans="1:13" ht="18.75" hidden="1" x14ac:dyDescent="0.3">
      <c r="A3" s="29"/>
      <c r="B3" s="10" t="s">
        <v>133</v>
      </c>
      <c r="C3" s="7" t="s" vm="1">
        <v>11</v>
      </c>
    </row>
    <row r="4" spans="1:13" x14ac:dyDescent="0.25">
      <c r="A4" s="8"/>
    </row>
    <row r="5" spans="1:13" x14ac:dyDescent="0.25">
      <c r="C5" s="3" t="s">
        <v>132</v>
      </c>
      <c r="D5" s="3" t="s">
        <v>259</v>
      </c>
      <c r="E5" s="3" t="s">
        <v>260</v>
      </c>
      <c r="F5" s="3" t="s">
        <v>261</v>
      </c>
      <c r="G5" s="3" t="s">
        <v>262</v>
      </c>
      <c r="H5" s="3" t="s">
        <v>263</v>
      </c>
      <c r="I5" s="3" t="s">
        <v>264</v>
      </c>
      <c r="J5" s="3" t="s">
        <v>265</v>
      </c>
      <c r="K5" s="3" t="s">
        <v>266</v>
      </c>
      <c r="L5" s="3" t="s">
        <v>267</v>
      </c>
      <c r="M5" s="3" t="s">
        <v>268</v>
      </c>
    </row>
    <row r="6" spans="1:13" x14ac:dyDescent="0.25">
      <c r="B6" s="8" t="s">
        <v>151</v>
      </c>
      <c r="C6" s="2">
        <v>84097</v>
      </c>
      <c r="D6" s="5">
        <v>145290.74</v>
      </c>
      <c r="E6" s="6">
        <v>2.9470117649011644E-2</v>
      </c>
      <c r="F6" s="2">
        <v>911.05800000000079</v>
      </c>
      <c r="G6" s="6">
        <v>0.19615399024158361</v>
      </c>
      <c r="H6" s="2">
        <v>4944835.4200000027</v>
      </c>
      <c r="I6" s="6">
        <v>0.19367962992925886</v>
      </c>
      <c r="J6" s="2">
        <v>18387204.209999975</v>
      </c>
      <c r="K6" s="6">
        <v>5.7166945207396777E-2</v>
      </c>
      <c r="L6" s="5">
        <v>3393229.77</v>
      </c>
      <c r="M6" s="6">
        <v>7.3168676430117596E-2</v>
      </c>
    </row>
    <row r="7" spans="1:13" x14ac:dyDescent="0.25">
      <c r="B7" s="8" t="s">
        <v>196</v>
      </c>
      <c r="C7" s="2">
        <v>5197</v>
      </c>
      <c r="D7" s="5">
        <v>484425</v>
      </c>
      <c r="E7" s="6">
        <v>9.8258579604746085E-2</v>
      </c>
      <c r="F7" s="2">
        <v>1469.1740000000002</v>
      </c>
      <c r="G7" s="6">
        <v>0.31631832710890873</v>
      </c>
      <c r="H7" s="2">
        <v>4836924.5</v>
      </c>
      <c r="I7" s="6">
        <v>0.18945296811430884</v>
      </c>
      <c r="J7" s="2">
        <v>72553867.450000003</v>
      </c>
      <c r="K7" s="6">
        <v>0.22557442217578352</v>
      </c>
      <c r="L7" s="5">
        <v>12184900.9</v>
      </c>
      <c r="M7" s="6">
        <v>0.26274468035365273</v>
      </c>
    </row>
    <row r="8" spans="1:13" x14ac:dyDescent="0.25">
      <c r="B8" s="8" t="s">
        <v>149</v>
      </c>
      <c r="C8" s="2">
        <v>128903</v>
      </c>
      <c r="D8" s="5">
        <v>605527</v>
      </c>
      <c r="E8" s="6">
        <v>0.12282236245512326</v>
      </c>
      <c r="F8" s="2">
        <v>606.19200000000228</v>
      </c>
      <c r="G8" s="6">
        <v>0.13051526867941052</v>
      </c>
      <c r="H8" s="2">
        <v>3539479.3000000017</v>
      </c>
      <c r="I8" s="6">
        <v>0.1386345515552613</v>
      </c>
      <c r="J8" s="2">
        <v>48539664.950000092</v>
      </c>
      <c r="K8" s="6">
        <v>0.15091279429381271</v>
      </c>
      <c r="L8" s="5">
        <v>6558499.5499999998</v>
      </c>
      <c r="M8" s="6">
        <v>0.14142182049788565</v>
      </c>
    </row>
    <row r="9" spans="1:13" x14ac:dyDescent="0.25">
      <c r="B9" s="8" t="s">
        <v>152</v>
      </c>
      <c r="C9" s="2">
        <v>24562</v>
      </c>
      <c r="D9" s="5">
        <v>122656.54000000001</v>
      </c>
      <c r="E9" s="6">
        <v>2.4879098724534702E-2</v>
      </c>
      <c r="F9" s="2">
        <v>325.86000000000075</v>
      </c>
      <c r="G9" s="6">
        <v>7.0158803566976555E-2</v>
      </c>
      <c r="H9" s="2">
        <v>1749536.6599999971</v>
      </c>
      <c r="I9" s="6">
        <v>6.8525963773425416E-2</v>
      </c>
      <c r="J9" s="2">
        <v>5151871.0100000007</v>
      </c>
      <c r="K9" s="6">
        <v>1.6017482831026129E-2</v>
      </c>
      <c r="L9" s="5">
        <v>1298825.6100000001</v>
      </c>
      <c r="M9" s="6">
        <v>2.800675381238333E-2</v>
      </c>
    </row>
    <row r="10" spans="1:13" x14ac:dyDescent="0.25">
      <c r="B10" s="8" t="s">
        <v>245</v>
      </c>
      <c r="C10" s="2">
        <v>886</v>
      </c>
      <c r="D10" s="5">
        <v>535397.55499999993</v>
      </c>
      <c r="E10" s="6">
        <v>0.10859762249709225</v>
      </c>
      <c r="F10" s="2">
        <v>107.345</v>
      </c>
      <c r="G10" s="6">
        <v>2.3111755873372247E-2</v>
      </c>
      <c r="H10" s="2">
        <v>1748061.2699999993</v>
      </c>
      <c r="I10" s="6">
        <v>6.8468175603561332E-2</v>
      </c>
      <c r="J10" s="2">
        <v>34961225.060000002</v>
      </c>
      <c r="K10" s="6">
        <v>0.10869659218237887</v>
      </c>
      <c r="L10" s="5">
        <v>4061087.73</v>
      </c>
      <c r="M10" s="6">
        <v>8.7569788729836215E-2</v>
      </c>
    </row>
    <row r="11" spans="1:13" x14ac:dyDescent="0.25">
      <c r="B11" s="8" t="s">
        <v>148</v>
      </c>
      <c r="C11" s="2">
        <v>14524</v>
      </c>
      <c r="D11" s="5">
        <v>454002</v>
      </c>
      <c r="E11" s="6">
        <v>9.2087715658180178E-2</v>
      </c>
      <c r="F11" s="2">
        <v>244.98499999999984</v>
      </c>
      <c r="G11" s="6">
        <v>5.2746131749388386E-2</v>
      </c>
      <c r="H11" s="2">
        <v>1462795.7000000016</v>
      </c>
      <c r="I11" s="6">
        <v>5.7294875516425446E-2</v>
      </c>
      <c r="J11" s="2">
        <v>35907999.610000007</v>
      </c>
      <c r="K11" s="6">
        <v>0.11164017230502592</v>
      </c>
      <c r="L11" s="5">
        <v>4290818.75</v>
      </c>
      <c r="M11" s="6">
        <v>9.2523510053677149E-2</v>
      </c>
    </row>
    <row r="12" spans="1:13" x14ac:dyDescent="0.25">
      <c r="B12" s="8" t="s">
        <v>150</v>
      </c>
      <c r="C12" s="2">
        <v>3425</v>
      </c>
      <c r="D12" s="5">
        <v>83140</v>
      </c>
      <c r="E12" s="6">
        <v>1.6863742185763718E-2</v>
      </c>
      <c r="F12" s="2">
        <v>262.214</v>
      </c>
      <c r="G12" s="6">
        <v>5.6455596018262895E-2</v>
      </c>
      <c r="H12" s="2">
        <v>1357326.5500000005</v>
      </c>
      <c r="I12" s="6">
        <v>5.3163853104975053E-2</v>
      </c>
      <c r="J12" s="2">
        <v>21633024.64000003</v>
      </c>
      <c r="K12" s="6">
        <v>6.7258399925343937E-2</v>
      </c>
      <c r="L12" s="5">
        <v>3130424.36</v>
      </c>
      <c r="M12" s="6">
        <v>6.7501767522745129E-2</v>
      </c>
    </row>
    <row r="13" spans="1:13" x14ac:dyDescent="0.25">
      <c r="B13" s="8" t="s">
        <v>102</v>
      </c>
      <c r="C13" s="2">
        <v>1745</v>
      </c>
      <c r="D13" s="5">
        <v>261750</v>
      </c>
      <c r="E13" s="6">
        <v>5.3092188081833698E-2</v>
      </c>
      <c r="F13" s="2">
        <v>182.96900000000002</v>
      </c>
      <c r="G13" s="6">
        <v>3.9393868930970681E-2</v>
      </c>
      <c r="H13" s="2">
        <v>1102742.1600000001</v>
      </c>
      <c r="I13" s="6">
        <v>4.3192275437994553E-2</v>
      </c>
      <c r="J13" s="2">
        <v>8821937.2999999989</v>
      </c>
      <c r="K13" s="6">
        <v>2.7427943938204104E-2</v>
      </c>
      <c r="L13" s="5">
        <v>1535464.55</v>
      </c>
      <c r="M13" s="6">
        <v>3.3109431557552943E-2</v>
      </c>
    </row>
    <row r="14" spans="1:13" x14ac:dyDescent="0.25">
      <c r="A14" s="8"/>
      <c r="B14" s="8" t="s">
        <v>252</v>
      </c>
      <c r="C14" s="2">
        <v>699</v>
      </c>
      <c r="D14" s="5">
        <v>509681.35</v>
      </c>
      <c r="E14" s="6">
        <v>0.10338146359504453</v>
      </c>
      <c r="F14" s="2">
        <v>90.600000000000023</v>
      </c>
      <c r="G14" s="6">
        <v>1.9506498506008909E-2</v>
      </c>
      <c r="H14" s="2">
        <v>1020875.6100000002</v>
      </c>
      <c r="I14" s="6">
        <v>3.9985721172618185E-2</v>
      </c>
      <c r="J14" s="2">
        <v>20417511.710000005</v>
      </c>
      <c r="K14" s="6">
        <v>6.3479295702941127E-2</v>
      </c>
      <c r="L14" s="5">
        <v>2390479.0499999998</v>
      </c>
      <c r="M14" s="6">
        <v>5.1546225860922133E-2</v>
      </c>
    </row>
    <row r="15" spans="1:13" x14ac:dyDescent="0.25">
      <c r="B15" s="8" t="s">
        <v>217</v>
      </c>
      <c r="C15" s="2">
        <v>2889</v>
      </c>
      <c r="D15" s="5">
        <v>161085</v>
      </c>
      <c r="E15" s="6">
        <v>3.2673754029272896E-2</v>
      </c>
      <c r="F15" s="2">
        <v>62.277999999999999</v>
      </c>
      <c r="G15" s="6">
        <v>1.3408672339483691E-2</v>
      </c>
      <c r="H15" s="2">
        <v>537316.01</v>
      </c>
      <c r="I15" s="6">
        <v>2.104562783848242E-2</v>
      </c>
      <c r="J15" s="2">
        <v>8059740.169999999</v>
      </c>
      <c r="K15" s="6">
        <v>2.5058226330768825E-2</v>
      </c>
      <c r="L15" s="5">
        <v>1211991.3</v>
      </c>
      <c r="M15" s="6">
        <v>2.6134333740039532E-2</v>
      </c>
    </row>
    <row r="16" spans="1:13" x14ac:dyDescent="0.25">
      <c r="B16" s="8" t="s">
        <v>156</v>
      </c>
      <c r="C16" s="2">
        <v>2134</v>
      </c>
      <c r="D16" s="5">
        <v>32010</v>
      </c>
      <c r="E16" s="6">
        <v>6.4927638605520406E-3</v>
      </c>
      <c r="F16" s="2">
        <v>53.7439999999999</v>
      </c>
      <c r="G16" s="6">
        <v>1.1571272138045702E-2</v>
      </c>
      <c r="H16" s="2">
        <v>473603.52000000014</v>
      </c>
      <c r="I16" s="6">
        <v>1.8550132956051818E-2</v>
      </c>
      <c r="J16" s="2">
        <v>8524858.25</v>
      </c>
      <c r="K16" s="6">
        <v>2.6504306957853437E-2</v>
      </c>
      <c r="L16" s="5">
        <v>1077306.49</v>
      </c>
      <c r="M16" s="6">
        <v>2.3230106808498178E-2</v>
      </c>
    </row>
    <row r="17" spans="2:13" x14ac:dyDescent="0.25">
      <c r="B17" s="8" t="s">
        <v>214</v>
      </c>
      <c r="C17" s="2">
        <v>11</v>
      </c>
      <c r="D17" s="5">
        <v>40920</v>
      </c>
      <c r="E17" s="6">
        <v>8.3000280279221968E-3</v>
      </c>
      <c r="F17" s="2">
        <v>34.854000000000006</v>
      </c>
      <c r="G17" s="6">
        <v>7.5041887298944194E-3</v>
      </c>
      <c r="H17" s="2">
        <v>366251.01</v>
      </c>
      <c r="I17" s="6">
        <v>1.4345342979689556E-2</v>
      </c>
      <c r="J17" s="2">
        <v>5493765.0899999989</v>
      </c>
      <c r="K17" s="6">
        <v>1.7080452487253886E-2</v>
      </c>
      <c r="L17" s="5">
        <v>688826.22</v>
      </c>
      <c r="M17" s="6">
        <v>1.4853253750559011E-2</v>
      </c>
    </row>
    <row r="18" spans="2:13" x14ac:dyDescent="0.25">
      <c r="B18" s="8" t="s">
        <v>206</v>
      </c>
      <c r="C18" s="2">
        <v>5</v>
      </c>
      <c r="D18" s="5">
        <v>61200</v>
      </c>
      <c r="E18" s="6">
        <v>1.2413531654663695E-2</v>
      </c>
      <c r="F18" s="2">
        <v>43.987000000000002</v>
      </c>
      <c r="G18" s="6">
        <v>9.4705557371281852E-3</v>
      </c>
      <c r="H18" s="2">
        <v>331996.19</v>
      </c>
      <c r="I18" s="6">
        <v>1.3003647999496791E-2</v>
      </c>
      <c r="J18" s="2">
        <v>7303916</v>
      </c>
      <c r="K18" s="6">
        <v>2.2708322646699381E-2</v>
      </c>
      <c r="L18" s="5">
        <v>940139.98</v>
      </c>
      <c r="M18" s="6">
        <v>2.0272366641306824E-2</v>
      </c>
    </row>
    <row r="19" spans="2:13" x14ac:dyDescent="0.25">
      <c r="B19" s="8" t="s">
        <v>137</v>
      </c>
      <c r="C19" s="2">
        <v>36</v>
      </c>
      <c r="D19" s="5">
        <v>72369.551666666681</v>
      </c>
      <c r="E19" s="6">
        <v>1.4679113079215468E-2</v>
      </c>
      <c r="F19" s="2">
        <v>29.687999999999995</v>
      </c>
      <c r="G19" s="6">
        <v>6.3919307687239756E-3</v>
      </c>
      <c r="H19" s="2">
        <v>318741.09999999992</v>
      </c>
      <c r="I19" s="6">
        <v>1.2484471786776847E-2</v>
      </c>
      <c r="J19" s="2">
        <v>5737339.8800000008</v>
      </c>
      <c r="K19" s="6">
        <v>1.7837741442921239E-2</v>
      </c>
      <c r="L19" s="5">
        <v>794608.97</v>
      </c>
      <c r="M19" s="6">
        <v>1.71342616195422E-2</v>
      </c>
    </row>
    <row r="20" spans="2:13" x14ac:dyDescent="0.25">
      <c r="B20" s="8" t="s">
        <v>210</v>
      </c>
      <c r="C20" s="2">
        <v>20</v>
      </c>
      <c r="D20" s="5">
        <v>42240</v>
      </c>
      <c r="E20" s="6">
        <v>8.5677708675325898E-3</v>
      </c>
      <c r="F20" s="2">
        <v>44.62</v>
      </c>
      <c r="G20" s="6">
        <v>9.6068428624516249E-3</v>
      </c>
      <c r="H20" s="2">
        <v>275586.55</v>
      </c>
      <c r="I20" s="6">
        <v>1.0794191612848697E-2</v>
      </c>
      <c r="J20" s="2">
        <v>4133798.44</v>
      </c>
      <c r="K20" s="6">
        <v>1.28522327929213E-2</v>
      </c>
      <c r="L20" s="5">
        <v>619044.39</v>
      </c>
      <c r="M20" s="6">
        <v>1.3348538630730426E-2</v>
      </c>
    </row>
    <row r="21" spans="2:13" x14ac:dyDescent="0.25">
      <c r="B21" s="8" t="s">
        <v>215</v>
      </c>
      <c r="C21" s="2">
        <v>14</v>
      </c>
      <c r="D21" s="5">
        <v>21117.726999999999</v>
      </c>
      <c r="E21" s="6">
        <v>4.2834243887099046E-3</v>
      </c>
      <c r="F21" s="2">
        <v>11.590999999999999</v>
      </c>
      <c r="G21" s="6">
        <v>2.4955830483791301E-3</v>
      </c>
      <c r="H21" s="2">
        <v>239839.80999999997</v>
      </c>
      <c r="I21" s="6">
        <v>9.3940610146947476E-3</v>
      </c>
      <c r="J21" s="2">
        <v>2398398.08</v>
      </c>
      <c r="K21" s="6">
        <v>7.4567666763780301E-3</v>
      </c>
      <c r="L21" s="5">
        <v>306230.11</v>
      </c>
      <c r="M21" s="6">
        <v>6.6032816374086319E-3</v>
      </c>
    </row>
    <row r="22" spans="2:13" x14ac:dyDescent="0.25">
      <c r="B22" s="8" t="s">
        <v>211</v>
      </c>
      <c r="C22" s="2">
        <v>4052</v>
      </c>
      <c r="D22" s="5">
        <v>6078</v>
      </c>
      <c r="E22" s="6">
        <v>1.2328340751151298E-3</v>
      </c>
      <c r="F22" s="2">
        <v>43.374999999999986</v>
      </c>
      <c r="G22" s="6">
        <v>9.3387899856306397E-3</v>
      </c>
      <c r="H22" s="2">
        <v>231644.86000000004</v>
      </c>
      <c r="I22" s="6">
        <v>9.0730806890666881E-3</v>
      </c>
      <c r="J22" s="2">
        <v>590595.17999999993</v>
      </c>
      <c r="K22" s="6">
        <v>1.8361966239789035E-3</v>
      </c>
      <c r="L22" s="5">
        <v>163662.51</v>
      </c>
      <c r="M22" s="6">
        <v>3.5290770297382148E-3</v>
      </c>
    </row>
    <row r="23" spans="2:13" x14ac:dyDescent="0.25">
      <c r="B23" s="8" t="s">
        <v>418</v>
      </c>
      <c r="C23" s="2">
        <v>90</v>
      </c>
      <c r="D23" s="5">
        <v>19900</v>
      </c>
      <c r="E23" s="6">
        <v>4.0364261426112345E-3</v>
      </c>
      <c r="F23" s="2">
        <v>14.697999999999988</v>
      </c>
      <c r="G23" s="6">
        <v>3.1645310710962321E-3</v>
      </c>
      <c r="H23" s="2">
        <v>171919.67000000004</v>
      </c>
      <c r="I23" s="6">
        <v>6.733760628004945E-3</v>
      </c>
      <c r="J23" s="2">
        <v>2578795.0900000022</v>
      </c>
      <c r="K23" s="6">
        <v>8.0176320405990729E-3</v>
      </c>
      <c r="L23" s="5">
        <v>319899.48</v>
      </c>
      <c r="M23" s="6">
        <v>6.8980361274747605E-3</v>
      </c>
    </row>
    <row r="24" spans="2:13" x14ac:dyDescent="0.25">
      <c r="B24" s="8" t="s">
        <v>240</v>
      </c>
      <c r="C24" s="2">
        <v>48</v>
      </c>
      <c r="D24" s="5">
        <v>18000</v>
      </c>
      <c r="E24" s="6">
        <v>3.6510387219599104E-3</v>
      </c>
      <c r="F24" s="2">
        <v>24.814</v>
      </c>
      <c r="G24" s="6">
        <v>5.3425414340850432E-3</v>
      </c>
      <c r="H24" s="2">
        <v>152805.45000000007</v>
      </c>
      <c r="I24" s="6">
        <v>5.9850936367815185E-3</v>
      </c>
      <c r="J24" s="2">
        <v>2292081.7900000005</v>
      </c>
      <c r="K24" s="6">
        <v>7.1262228125219765E-3</v>
      </c>
      <c r="L24" s="5">
        <v>325612.79999999999</v>
      </c>
      <c r="M24" s="6">
        <v>7.021233226037797E-3</v>
      </c>
    </row>
    <row r="25" spans="2:13" x14ac:dyDescent="0.25">
      <c r="B25" s="8" t="s">
        <v>155</v>
      </c>
      <c r="C25" s="2">
        <v>141</v>
      </c>
      <c r="D25" s="5">
        <v>10525</v>
      </c>
      <c r="E25" s="6">
        <v>2.1348434749237808E-3</v>
      </c>
      <c r="F25" s="2">
        <v>18.584999999999997</v>
      </c>
      <c r="G25" s="6">
        <v>4.0014158359180513E-3</v>
      </c>
      <c r="H25" s="2">
        <v>131562.75</v>
      </c>
      <c r="I25" s="6">
        <v>5.1530582048119186E-3</v>
      </c>
      <c r="J25" s="2">
        <v>1184065.07</v>
      </c>
      <c r="K25" s="6">
        <v>3.6813308975961237E-3</v>
      </c>
      <c r="L25" s="5">
        <v>179793.45</v>
      </c>
      <c r="M25" s="6">
        <v>3.8769106895182423E-3</v>
      </c>
    </row>
    <row r="26" spans="2:13" x14ac:dyDescent="0.25">
      <c r="B26" s="8" t="s">
        <v>256</v>
      </c>
      <c r="C26" s="2">
        <v>85</v>
      </c>
      <c r="D26" s="5">
        <v>60900.450000000004</v>
      </c>
      <c r="E26" s="6">
        <v>1.2352772285265746E-2</v>
      </c>
      <c r="F26" s="2">
        <v>7.05</v>
      </c>
      <c r="G26" s="6">
        <v>1.5178897844079775E-3</v>
      </c>
      <c r="H26" s="2">
        <v>117164.26000000004</v>
      </c>
      <c r="I26" s="6">
        <v>4.5890972277769886E-3</v>
      </c>
      <c r="J26" s="2">
        <v>2343285.37</v>
      </c>
      <c r="K26" s="6">
        <v>7.2854178820307277E-3</v>
      </c>
      <c r="L26" s="5">
        <v>265224.65000000002</v>
      </c>
      <c r="M26" s="6">
        <v>5.7190753095217569E-3</v>
      </c>
    </row>
    <row r="27" spans="2:13" x14ac:dyDescent="0.25">
      <c r="B27" s="8" t="s">
        <v>169</v>
      </c>
      <c r="C27" s="2">
        <v>2335</v>
      </c>
      <c r="D27" s="5">
        <v>9340</v>
      </c>
      <c r="E27" s="6">
        <v>1.8944834257280869E-3</v>
      </c>
      <c r="F27" s="2">
        <v>17.808999999999997</v>
      </c>
      <c r="G27" s="6">
        <v>3.8343403078754138E-3</v>
      </c>
      <c r="H27" s="2">
        <v>92209.46</v>
      </c>
      <c r="I27" s="6">
        <v>3.6116660256362565E-3</v>
      </c>
      <c r="J27" s="2">
        <v>814099.01000000013</v>
      </c>
      <c r="K27" s="6">
        <v>2.5310837344567692E-3</v>
      </c>
      <c r="L27" s="5">
        <v>131114.04999999999</v>
      </c>
      <c r="M27" s="6">
        <v>2.8272301465433205E-3</v>
      </c>
    </row>
    <row r="28" spans="2:13" x14ac:dyDescent="0.25">
      <c r="B28" s="8" t="s">
        <v>154</v>
      </c>
      <c r="C28" s="2">
        <v>144</v>
      </c>
      <c r="D28" s="5">
        <v>22100</v>
      </c>
      <c r="E28" s="6">
        <v>4.4826642086285562E-3</v>
      </c>
      <c r="F28" s="2">
        <v>10.384999999999978</v>
      </c>
      <c r="G28" s="6">
        <v>2.2359270086633777E-3</v>
      </c>
      <c r="H28" s="2">
        <v>91242.669999999765</v>
      </c>
      <c r="I28" s="6">
        <v>3.5737987330946262E-3</v>
      </c>
      <c r="J28" s="2">
        <v>764407.77999999921</v>
      </c>
      <c r="K28" s="6">
        <v>2.3765906538201127E-3</v>
      </c>
      <c r="L28" s="5">
        <v>108375.38</v>
      </c>
      <c r="M28" s="6">
        <v>2.3369131033561096E-3</v>
      </c>
    </row>
    <row r="29" spans="2:13" x14ac:dyDescent="0.25">
      <c r="B29" s="8" t="s">
        <v>440</v>
      </c>
      <c r="C29" s="2">
        <v>16</v>
      </c>
      <c r="D29" s="5">
        <v>10908.1</v>
      </c>
      <c r="E29" s="6">
        <v>2.2125497490561611E-3</v>
      </c>
      <c r="F29" s="2">
        <v>3.0200000000000005</v>
      </c>
      <c r="G29" s="6">
        <v>6.5021661686696355E-4</v>
      </c>
      <c r="H29" s="2">
        <v>54753.539999999994</v>
      </c>
      <c r="I29" s="6">
        <v>2.1445901559483784E-3</v>
      </c>
      <c r="J29" s="2">
        <v>821303.16000000015</v>
      </c>
      <c r="K29" s="6">
        <v>2.5534818784928208E-3</v>
      </c>
      <c r="L29" s="5">
        <v>110196.9</v>
      </c>
      <c r="M29" s="6">
        <v>2.376190787605292E-3</v>
      </c>
    </row>
    <row r="30" spans="2:13" x14ac:dyDescent="0.25">
      <c r="B30" s="8" t="s">
        <v>212</v>
      </c>
      <c r="C30" s="2">
        <v>2004</v>
      </c>
      <c r="D30" s="5">
        <v>40080</v>
      </c>
      <c r="E30" s="6">
        <v>8.1296462208974001E-3</v>
      </c>
      <c r="F30" s="2">
        <v>7.1289999999999898</v>
      </c>
      <c r="G30" s="6">
        <v>1.5348987621339653E-3</v>
      </c>
      <c r="H30" s="2">
        <v>54680.78000000005</v>
      </c>
      <c r="I30" s="6">
        <v>2.1417402876157247E-3</v>
      </c>
      <c r="J30" s="2">
        <v>437447.33999999973</v>
      </c>
      <c r="K30" s="6">
        <v>1.3600505999330219E-3</v>
      </c>
      <c r="L30" s="5">
        <v>65282.64</v>
      </c>
      <c r="M30" s="6">
        <v>1.4076984720854467E-3</v>
      </c>
    </row>
    <row r="31" spans="2:13" x14ac:dyDescent="0.25">
      <c r="B31" s="8" t="s">
        <v>207</v>
      </c>
      <c r="C31" s="2">
        <v>24</v>
      </c>
      <c r="D31" s="5">
        <v>16625</v>
      </c>
      <c r="E31" s="6">
        <v>3.3721399306990839E-3</v>
      </c>
      <c r="F31" s="2">
        <v>2.4279999999999999</v>
      </c>
      <c r="G31" s="6">
        <v>5.2275693567979708E-4</v>
      </c>
      <c r="H31" s="2">
        <v>34380.97</v>
      </c>
      <c r="I31" s="6">
        <v>1.3466360314594551E-3</v>
      </c>
      <c r="J31" s="2">
        <v>687618.85</v>
      </c>
      <c r="K31" s="6">
        <v>2.137849162524923E-3</v>
      </c>
      <c r="L31" s="5">
        <v>78253.429999999993</v>
      </c>
      <c r="M31" s="6">
        <v>1.6873893863122791E-3</v>
      </c>
    </row>
    <row r="32" spans="2:13" x14ac:dyDescent="0.25">
      <c r="B32" s="8" t="s">
        <v>250</v>
      </c>
      <c r="C32" s="2">
        <v>23</v>
      </c>
      <c r="D32" s="5">
        <v>10641</v>
      </c>
      <c r="E32" s="6">
        <v>2.1583723911319671E-3</v>
      </c>
      <c r="F32" s="2">
        <v>5.6770000000000005</v>
      </c>
      <c r="G32" s="6">
        <v>1.2222780576005799E-3</v>
      </c>
      <c r="H32" s="2">
        <v>29012.559999999994</v>
      </c>
      <c r="I32" s="6">
        <v>1.136365805295177E-3</v>
      </c>
      <c r="J32" s="2">
        <v>435188.27999999997</v>
      </c>
      <c r="K32" s="6">
        <v>1.3530270438901748E-3</v>
      </c>
      <c r="L32" s="5">
        <v>56696.3</v>
      </c>
      <c r="M32" s="6">
        <v>1.222550051329084E-3</v>
      </c>
    </row>
    <row r="33" spans="2:13" x14ac:dyDescent="0.25">
      <c r="B33" s="8" t="s">
        <v>199</v>
      </c>
      <c r="C33" s="2">
        <v>112</v>
      </c>
      <c r="D33" s="5">
        <v>5600</v>
      </c>
      <c r="E33" s="6">
        <v>1.1358787134986387E-3</v>
      </c>
      <c r="F33" s="2">
        <v>3.7239999999999998</v>
      </c>
      <c r="G33" s="6">
        <v>8.0179029179224231E-4</v>
      </c>
      <c r="H33" s="2">
        <v>26618.880000000001</v>
      </c>
      <c r="I33" s="6">
        <v>1.0426099939907297E-3</v>
      </c>
      <c r="J33" s="2">
        <v>171961.75</v>
      </c>
      <c r="K33" s="6">
        <v>5.3463962371569677E-4</v>
      </c>
      <c r="L33" s="5">
        <v>25271.73</v>
      </c>
      <c r="M33" s="6">
        <v>5.4493776152367529E-4</v>
      </c>
    </row>
    <row r="34" spans="2:13" x14ac:dyDescent="0.25">
      <c r="B34" s="8" t="s">
        <v>421</v>
      </c>
      <c r="C34" s="2">
        <v>2</v>
      </c>
      <c r="D34" s="5">
        <v>1350</v>
      </c>
      <c r="E34" s="6">
        <v>2.7382790414699326E-4</v>
      </c>
      <c r="F34" s="2">
        <v>1.4690000000000001</v>
      </c>
      <c r="G34" s="6">
        <v>3.162808642972084E-4</v>
      </c>
      <c r="H34" s="2">
        <v>12864.17</v>
      </c>
      <c r="I34" s="6">
        <v>5.0386463316246682E-4</v>
      </c>
      <c r="J34" s="2">
        <v>128641.71</v>
      </c>
      <c r="K34" s="6">
        <v>3.9995496340636098E-4</v>
      </c>
      <c r="L34" s="5">
        <v>16760.939999999999</v>
      </c>
      <c r="M34" s="6">
        <v>3.6141843572373673E-4</v>
      </c>
    </row>
    <row r="35" spans="2:13" x14ac:dyDescent="0.25">
      <c r="B35" s="8" t="s">
        <v>428</v>
      </c>
      <c r="C35" s="2">
        <v>11</v>
      </c>
      <c r="D35" s="5">
        <v>7612.5</v>
      </c>
      <c r="E35" s="6">
        <v>1.5440851261622121E-3</v>
      </c>
      <c r="F35" s="2">
        <v>1.694</v>
      </c>
      <c r="G35" s="6">
        <v>3.6472415528895235E-4</v>
      </c>
      <c r="H35" s="2">
        <v>12398.89</v>
      </c>
      <c r="I35" s="6">
        <v>4.856405163700245E-4</v>
      </c>
      <c r="J35" s="2">
        <v>185983.23</v>
      </c>
      <c r="K35" s="6">
        <v>5.7823326469188586E-4</v>
      </c>
      <c r="L35" s="5">
        <v>22511.25</v>
      </c>
      <c r="M35" s="6">
        <v>4.8541315470289667E-4</v>
      </c>
    </row>
    <row r="36" spans="2:13" x14ac:dyDescent="0.25">
      <c r="B36" s="8" t="s">
        <v>423</v>
      </c>
      <c r="C36" s="2">
        <v>2</v>
      </c>
      <c r="D36" s="5">
        <v>1500</v>
      </c>
      <c r="E36" s="6">
        <v>3.0425322682999255E-4</v>
      </c>
      <c r="F36" s="2">
        <v>0.45400000000000001</v>
      </c>
      <c r="G36" s="6">
        <v>9.7747796045563381E-5</v>
      </c>
      <c r="H36" s="2">
        <v>3044.3</v>
      </c>
      <c r="I36" s="6">
        <v>1.1923933706850095E-4</v>
      </c>
      <c r="J36" s="2">
        <v>54797.39</v>
      </c>
      <c r="K36" s="6">
        <v>1.703684451350506E-4</v>
      </c>
      <c r="L36" s="5">
        <v>8350.3700000000008</v>
      </c>
      <c r="M36" s="6">
        <v>1.8006016745566897E-4</v>
      </c>
    </row>
    <row r="37" spans="2:13" x14ac:dyDescent="0.25">
      <c r="B37" s="8" t="s">
        <v>147</v>
      </c>
      <c r="C37" s="2">
        <v>6</v>
      </c>
      <c r="D37" s="5">
        <v>300</v>
      </c>
      <c r="E37" s="6">
        <v>6.0850645365998504E-5</v>
      </c>
      <c r="F37" s="2">
        <v>0.35700000000000004</v>
      </c>
      <c r="G37" s="6">
        <v>7.686335504023377E-5</v>
      </c>
      <c r="H37" s="2">
        <v>2537.0899999999997</v>
      </c>
      <c r="I37" s="6">
        <v>9.9372903354834617E-5</v>
      </c>
      <c r="J37" s="2">
        <v>13954.33</v>
      </c>
      <c r="K37" s="6">
        <v>4.3384867509226086E-5</v>
      </c>
      <c r="L37" s="5">
        <v>2078.83</v>
      </c>
      <c r="M37" s="6">
        <v>4.4826094881049375E-5</v>
      </c>
    </row>
    <row r="38" spans="2:13" x14ac:dyDescent="0.25">
      <c r="B38" s="8" t="s">
        <v>422</v>
      </c>
      <c r="C38" s="2">
        <v>2</v>
      </c>
      <c r="D38" s="5">
        <v>912.5</v>
      </c>
      <c r="E38" s="6">
        <v>1.8508737965491212E-4</v>
      </c>
      <c r="F38" s="2">
        <v>0.108</v>
      </c>
      <c r="G38" s="6">
        <v>2.3252779676037102E-5</v>
      </c>
      <c r="H38" s="2">
        <v>1861.4499999999998</v>
      </c>
      <c r="I38" s="6">
        <v>7.2909392630871164E-5</v>
      </c>
      <c r="J38" s="2">
        <v>37229.129999999997</v>
      </c>
      <c r="K38" s="6">
        <v>1.1574764768596946E-4</v>
      </c>
      <c r="L38" s="5">
        <v>4187.47</v>
      </c>
      <c r="M38" s="6">
        <v>9.0294986858736805E-5</v>
      </c>
    </row>
    <row r="39" spans="2:13" x14ac:dyDescent="0.25">
      <c r="B39" s="8" t="s">
        <v>459</v>
      </c>
      <c r="C39" s="2">
        <v>2</v>
      </c>
      <c r="D39" s="5">
        <v>1078</v>
      </c>
      <c r="E39" s="6">
        <v>2.1865665234848796E-4</v>
      </c>
      <c r="F39" s="2">
        <v>0.24099999999999999</v>
      </c>
      <c r="G39" s="6">
        <v>5.1888147240045753E-5</v>
      </c>
      <c r="H39" s="2">
        <v>1403.69</v>
      </c>
      <c r="I39" s="6">
        <v>5.4979819679297076E-5</v>
      </c>
      <c r="J39" s="2">
        <v>21055.38</v>
      </c>
      <c r="K39" s="6">
        <v>6.5462467324221859E-5</v>
      </c>
      <c r="L39" s="5">
        <v>4123.17</v>
      </c>
      <c r="M39" s="6">
        <v>8.8908477187021718E-5</v>
      </c>
    </row>
    <row r="40" spans="2:13" x14ac:dyDescent="0.25">
      <c r="B40" s="8" t="s">
        <v>425</v>
      </c>
      <c r="C40" s="2">
        <v>2</v>
      </c>
      <c r="D40" s="5">
        <v>150</v>
      </c>
      <c r="E40" s="6">
        <v>3.0425322682999252E-5</v>
      </c>
      <c r="F40" s="2">
        <v>0.13700000000000001</v>
      </c>
      <c r="G40" s="6">
        <v>2.9496581626084104E-5</v>
      </c>
      <c r="H40" s="2">
        <v>1117.03</v>
      </c>
      <c r="I40" s="6">
        <v>4.3751902468753938E-5</v>
      </c>
      <c r="J40" s="2">
        <v>16755.52</v>
      </c>
      <c r="K40" s="6">
        <v>5.2093938960035196E-5</v>
      </c>
      <c r="L40" s="5">
        <v>2163.0700000000002</v>
      </c>
      <c r="M40" s="6">
        <v>4.664257349295107E-5</v>
      </c>
    </row>
    <row r="41" spans="2:13" x14ac:dyDescent="0.25">
      <c r="B41" s="8" t="s">
        <v>216</v>
      </c>
      <c r="C41" s="2">
        <v>18</v>
      </c>
      <c r="D41" s="5">
        <v>83.75</v>
      </c>
      <c r="E41" s="6">
        <v>1.6987471831341249E-5</v>
      </c>
      <c r="F41" s="2">
        <v>0.10400000000000001</v>
      </c>
      <c r="G41" s="6">
        <v>2.2391565613961656E-5</v>
      </c>
      <c r="H41" s="2">
        <v>1009.95</v>
      </c>
      <c r="I41" s="6">
        <v>3.95577861814974E-5</v>
      </c>
      <c r="J41" s="2">
        <v>25248.7</v>
      </c>
      <c r="K41" s="6">
        <v>7.8499756296446823E-5</v>
      </c>
      <c r="L41" s="5">
        <v>2774.15</v>
      </c>
      <c r="M41" s="6">
        <v>5.9819374895620676E-5</v>
      </c>
    </row>
    <row r="42" spans="2:13" x14ac:dyDescent="0.25">
      <c r="B42" s="8" t="s">
        <v>145</v>
      </c>
      <c r="C42" s="2">
        <v>1</v>
      </c>
      <c r="D42" s="5">
        <v>750</v>
      </c>
      <c r="E42" s="6">
        <v>1.5212661341499627E-4</v>
      </c>
      <c r="F42" s="2">
        <v>0.17899999999999999</v>
      </c>
      <c r="G42" s="6">
        <v>3.8539329277876305E-5</v>
      </c>
      <c r="H42" s="2">
        <v>779.89</v>
      </c>
      <c r="I42" s="6">
        <v>3.0546781390254965E-5</v>
      </c>
      <c r="J42" s="2">
        <v>8727.3799999999992</v>
      </c>
      <c r="K42" s="6">
        <v>2.7133959495201098E-5</v>
      </c>
      <c r="L42" s="5">
        <v>1089.68</v>
      </c>
      <c r="M42" s="6">
        <v>2.349691849260492E-5</v>
      </c>
    </row>
    <row r="43" spans="2:13" x14ac:dyDescent="0.25">
      <c r="B43" s="8" t="s">
        <v>140</v>
      </c>
      <c r="C43" s="2">
        <v>1</v>
      </c>
      <c r="D43" s="5">
        <v>75</v>
      </c>
      <c r="E43" s="6">
        <v>1.5212661341499626E-5</v>
      </c>
      <c r="F43" s="2">
        <v>5.0000000000000001E-3</v>
      </c>
      <c r="G43" s="6">
        <v>1.0765175775943104E-6</v>
      </c>
      <c r="H43" s="2">
        <v>40.6</v>
      </c>
      <c r="I43" s="6">
        <v>1.5902233961768348E-6</v>
      </c>
      <c r="J43" s="2">
        <v>568.46</v>
      </c>
      <c r="K43" s="6">
        <v>1.7673769922522015E-6</v>
      </c>
      <c r="L43" s="5">
        <v>70.17</v>
      </c>
      <c r="M43" s="6">
        <v>1.5130852824921877E-6</v>
      </c>
    </row>
    <row r="44" spans="2:13" x14ac:dyDescent="0.25">
      <c r="B44" s="8" t="s">
        <v>251</v>
      </c>
      <c r="C44" s="2">
        <v>1</v>
      </c>
      <c r="D44" s="5">
        <v>75</v>
      </c>
      <c r="E44" s="6">
        <v>1.5212661341499626E-5</v>
      </c>
      <c r="F44" s="2">
        <v>5.0000000000000001E-3</v>
      </c>
      <c r="G44" s="6">
        <v>1.0765175775943104E-6</v>
      </c>
      <c r="H44" s="2">
        <v>39.799999999999997</v>
      </c>
      <c r="I44" s="6">
        <v>1.558888945020641E-6</v>
      </c>
      <c r="J44" s="2">
        <v>557.23</v>
      </c>
      <c r="K44" s="6">
        <v>1.732462233741502E-6</v>
      </c>
      <c r="L44" s="5">
        <v>72.67</v>
      </c>
      <c r="M44" s="6">
        <v>1.5669931235386532E-6</v>
      </c>
    </row>
    <row r="45" spans="2:13" x14ac:dyDescent="0.25">
      <c r="B45" s="8" t="s">
        <v>420</v>
      </c>
      <c r="C45" s="2">
        <v>5</v>
      </c>
      <c r="D45" s="5">
        <v>175</v>
      </c>
      <c r="E45" s="6">
        <v>3.5496209796832461E-5</v>
      </c>
      <c r="F45" s="2">
        <v>0</v>
      </c>
      <c r="G45" s="6">
        <v>0</v>
      </c>
      <c r="H45" s="2">
        <v>0</v>
      </c>
      <c r="I45" s="6">
        <v>0</v>
      </c>
      <c r="J45" s="2">
        <v>0</v>
      </c>
      <c r="K45" s="6">
        <v>0</v>
      </c>
      <c r="L45" s="5">
        <v>0</v>
      </c>
      <c r="M45" s="6">
        <v>0</v>
      </c>
    </row>
    <row r="46" spans="2:13" x14ac:dyDescent="0.25">
      <c r="B46" s="8" t="s">
        <v>99</v>
      </c>
      <c r="C46" s="2">
        <v>64</v>
      </c>
      <c r="D46" s="5">
        <v>1051857.07</v>
      </c>
      <c r="E46" s="6">
        <v>0.21335393847429424</v>
      </c>
      <c r="F46" s="2">
        <v>0</v>
      </c>
      <c r="G46" s="6">
        <v>0</v>
      </c>
      <c r="H46" s="2">
        <v>0</v>
      </c>
      <c r="I46" s="6">
        <v>0</v>
      </c>
      <c r="J46" s="2">
        <v>0</v>
      </c>
      <c r="K46" s="6">
        <v>0</v>
      </c>
      <c r="L46" s="5">
        <v>0</v>
      </c>
      <c r="M46" s="6">
        <v>0</v>
      </c>
    </row>
    <row r="47" spans="2:13" x14ac:dyDescent="0.25">
      <c r="B47" s="8" t="s">
        <v>153</v>
      </c>
      <c r="C47" s="2">
        <v>365</v>
      </c>
      <c r="D47" s="5">
        <v>0</v>
      </c>
      <c r="E47" s="6">
        <v>0</v>
      </c>
      <c r="F47" s="2">
        <v>0</v>
      </c>
      <c r="G47" s="6">
        <v>0</v>
      </c>
      <c r="H47" s="2">
        <v>0</v>
      </c>
      <c r="I47" s="6">
        <v>0</v>
      </c>
      <c r="J47" s="2">
        <v>0</v>
      </c>
      <c r="K47" s="6">
        <v>0</v>
      </c>
      <c r="L47" s="5">
        <v>0</v>
      </c>
      <c r="M47" s="6">
        <v>0</v>
      </c>
    </row>
    <row r="48" spans="2:13" x14ac:dyDescent="0.25">
      <c r="B48" s="8" t="s">
        <v>168</v>
      </c>
      <c r="C48" s="2">
        <v>5</v>
      </c>
      <c r="D48" s="5">
        <v>0</v>
      </c>
      <c r="E48" s="6">
        <v>0</v>
      </c>
      <c r="F48" s="2"/>
      <c r="G48" s="6">
        <v>0</v>
      </c>
      <c r="H48" s="2"/>
      <c r="I48" s="6">
        <v>0</v>
      </c>
      <c r="J48" s="2">
        <v>0</v>
      </c>
      <c r="K48" s="6">
        <v>0</v>
      </c>
      <c r="L48" s="5">
        <v>0</v>
      </c>
      <c r="M48" s="6">
        <v>0</v>
      </c>
    </row>
    <row r="49" spans="2:13" x14ac:dyDescent="0.25">
      <c r="B49" s="8" t="s">
        <v>184</v>
      </c>
      <c r="C49" s="2">
        <v>9</v>
      </c>
      <c r="D49" s="5">
        <v>315</v>
      </c>
      <c r="E49" s="6">
        <v>6.3893177634298431E-5</v>
      </c>
      <c r="F49" s="2"/>
      <c r="G49" s="6">
        <v>0</v>
      </c>
      <c r="H49" s="2"/>
      <c r="I49" s="6">
        <v>0</v>
      </c>
      <c r="J49" s="2">
        <v>0</v>
      </c>
      <c r="K49" s="6">
        <v>0</v>
      </c>
      <c r="L49" s="5">
        <v>0</v>
      </c>
      <c r="M49" s="6">
        <v>0</v>
      </c>
    </row>
    <row r="50" spans="2:13" x14ac:dyDescent="0.25">
      <c r="B50" s="8" t="s">
        <v>167</v>
      </c>
      <c r="C50" s="2">
        <v>8</v>
      </c>
      <c r="D50" s="5">
        <v>360</v>
      </c>
      <c r="E50" s="6">
        <v>7.3020774439198211E-5</v>
      </c>
      <c r="F50" s="2">
        <v>0</v>
      </c>
      <c r="G50" s="6">
        <v>0</v>
      </c>
      <c r="H50" s="2">
        <v>0</v>
      </c>
      <c r="I50" s="6">
        <v>0</v>
      </c>
      <c r="J50" s="2">
        <v>0</v>
      </c>
      <c r="K50" s="6">
        <v>0</v>
      </c>
      <c r="L50" s="5">
        <v>0</v>
      </c>
      <c r="M50" s="6">
        <v>0</v>
      </c>
    </row>
    <row r="51" spans="2:13" x14ac:dyDescent="0.25">
      <c r="B51" s="8" t="s">
        <v>238</v>
      </c>
      <c r="C51" s="2">
        <v>416</v>
      </c>
      <c r="D51" s="5">
        <v>0</v>
      </c>
      <c r="E51" s="6">
        <v>0</v>
      </c>
      <c r="F51" s="2">
        <v>0</v>
      </c>
      <c r="G51" s="6">
        <v>0</v>
      </c>
      <c r="H51" s="2">
        <v>0</v>
      </c>
      <c r="I51" s="6">
        <v>0</v>
      </c>
      <c r="J51" s="2">
        <v>0</v>
      </c>
      <c r="K51" s="6">
        <v>0</v>
      </c>
      <c r="L51" s="5">
        <v>0</v>
      </c>
      <c r="M51" s="6">
        <v>0</v>
      </c>
    </row>
    <row r="52" spans="2:13" x14ac:dyDescent="0.25">
      <c r="B52" s="8" t="s">
        <v>258</v>
      </c>
      <c r="C52" s="2">
        <v>279141</v>
      </c>
      <c r="D52" s="5">
        <v>4930103.8336666664</v>
      </c>
      <c r="E52" s="6">
        <v>1</v>
      </c>
      <c r="F52" s="2">
        <v>4644.6060000000007</v>
      </c>
      <c r="G52" s="6">
        <v>1</v>
      </c>
      <c r="H52" s="2">
        <v>25531004.070000004</v>
      </c>
      <c r="I52" s="6">
        <v>1</v>
      </c>
      <c r="J52" s="2">
        <v>321640488.98000014</v>
      </c>
      <c r="K52" s="6">
        <v>1</v>
      </c>
      <c r="L52" s="5">
        <v>46375442.82</v>
      </c>
      <c r="M52" s="6">
        <v>1</v>
      </c>
    </row>
    <row r="59" spans="2:13" x14ac:dyDescent="0.25">
      <c r="B59" s="27" t="s">
        <v>349</v>
      </c>
    </row>
  </sheetData>
  <hyperlinks>
    <hyperlink ref="A2" location="'Table Name &amp; Description'!A1" display="Return to List" xr:uid="{99F64CEB-B4AD-4553-BF13-37CCD9ADBFC6}"/>
  </hyperlink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"/>
  <dimension ref="A1:M17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22.7109375" style="7" customWidth="1"/>
    <col min="3" max="3" width="9.5703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9" t="s">
        <v>332</v>
      </c>
    </row>
    <row r="2" spans="1:13" x14ac:dyDescent="0.25">
      <c r="A2" s="30" t="s">
        <v>468</v>
      </c>
    </row>
    <row r="3" spans="1:13" ht="18.75" hidden="1" x14ac:dyDescent="0.3">
      <c r="A3" s="29"/>
      <c r="B3" s="10" t="s">
        <v>133</v>
      </c>
      <c r="C3" s="7" t="s" vm="2">
        <v>25</v>
      </c>
    </row>
    <row r="4" spans="1:13" x14ac:dyDescent="0.25">
      <c r="A4" s="8"/>
    </row>
    <row r="5" spans="1:13" x14ac:dyDescent="0.25">
      <c r="C5" s="3" t="s">
        <v>132</v>
      </c>
      <c r="D5" s="3" t="s">
        <v>259</v>
      </c>
      <c r="E5" s="3" t="s">
        <v>260</v>
      </c>
      <c r="F5" s="3" t="s">
        <v>261</v>
      </c>
      <c r="G5" s="3" t="s">
        <v>262</v>
      </c>
      <c r="H5" s="3" t="s">
        <v>263</v>
      </c>
      <c r="I5" s="3" t="s">
        <v>264</v>
      </c>
      <c r="J5" s="3" t="s">
        <v>265</v>
      </c>
      <c r="K5" s="3" t="s">
        <v>266</v>
      </c>
      <c r="L5" s="3" t="s">
        <v>267</v>
      </c>
      <c r="M5" s="3" t="s">
        <v>268</v>
      </c>
    </row>
    <row r="6" spans="1:13" x14ac:dyDescent="0.25">
      <c r="B6" s="8" t="s">
        <v>9</v>
      </c>
      <c r="C6" s="2">
        <v>987</v>
      </c>
      <c r="D6" s="5">
        <v>3931975.1900000004</v>
      </c>
      <c r="E6" s="6">
        <v>0.9973210321986774</v>
      </c>
      <c r="F6" s="2">
        <v>2668.2269999999976</v>
      </c>
      <c r="G6" s="6">
        <v>0.99934942943050808</v>
      </c>
      <c r="H6" s="2">
        <v>24688082.859999988</v>
      </c>
      <c r="I6" s="6">
        <v>0.99938394792801544</v>
      </c>
      <c r="J6" s="2">
        <v>380960088.8500002</v>
      </c>
      <c r="K6" s="6">
        <v>0.99977234927006475</v>
      </c>
      <c r="L6" s="5">
        <v>47699383.549999997</v>
      </c>
      <c r="M6" s="6">
        <v>0.99976243702650547</v>
      </c>
    </row>
    <row r="7" spans="1:13" x14ac:dyDescent="0.25">
      <c r="B7" s="8" t="s">
        <v>52</v>
      </c>
      <c r="C7" s="2">
        <v>1</v>
      </c>
      <c r="D7" s="5">
        <v>2614.69</v>
      </c>
      <c r="E7" s="6">
        <v>6.631998432522051E-4</v>
      </c>
      <c r="F7" s="2">
        <v>1.7370000000000001</v>
      </c>
      <c r="G7" s="6">
        <v>6.5057056949082456E-4</v>
      </c>
      <c r="H7" s="2">
        <v>15218.52</v>
      </c>
      <c r="I7" s="6">
        <v>6.1605207198423462E-4</v>
      </c>
      <c r="J7" s="2">
        <v>86745.59</v>
      </c>
      <c r="K7" s="6">
        <v>2.2765072993582115E-4</v>
      </c>
      <c r="L7" s="5">
        <v>11334.3</v>
      </c>
      <c r="M7" s="6">
        <v>2.3756297349443461E-4</v>
      </c>
    </row>
    <row r="8" spans="1:13" x14ac:dyDescent="0.25">
      <c r="B8" s="8" t="s">
        <v>237</v>
      </c>
      <c r="C8" s="2">
        <v>3</v>
      </c>
      <c r="D8" s="5">
        <v>3000</v>
      </c>
      <c r="E8" s="6">
        <v>7.6093132637391635E-4</v>
      </c>
      <c r="F8" s="2">
        <v>0</v>
      </c>
      <c r="G8" s="6">
        <v>0</v>
      </c>
      <c r="H8" s="2">
        <v>0</v>
      </c>
      <c r="I8" s="6">
        <v>0</v>
      </c>
      <c r="J8" s="2">
        <v>0</v>
      </c>
      <c r="K8" s="6">
        <v>0</v>
      </c>
      <c r="L8" s="5">
        <v>0</v>
      </c>
      <c r="M8" s="6">
        <v>0</v>
      </c>
    </row>
    <row r="9" spans="1:13" x14ac:dyDescent="0.25">
      <c r="B9" s="8" t="s">
        <v>99</v>
      </c>
      <c r="C9" s="2">
        <v>2</v>
      </c>
      <c r="D9" s="5">
        <v>4947.24</v>
      </c>
      <c r="E9" s="6">
        <v>1.254836631696698E-3</v>
      </c>
      <c r="F9" s="2">
        <v>0</v>
      </c>
      <c r="G9" s="6">
        <v>0</v>
      </c>
      <c r="H9" s="2">
        <v>0</v>
      </c>
      <c r="I9" s="6">
        <v>0</v>
      </c>
      <c r="J9" s="2">
        <v>0</v>
      </c>
      <c r="K9" s="6">
        <v>0</v>
      </c>
      <c r="L9" s="5">
        <v>0</v>
      </c>
      <c r="M9" s="6">
        <v>0</v>
      </c>
    </row>
    <row r="10" spans="1:13" x14ac:dyDescent="0.25">
      <c r="B10" s="8" t="s">
        <v>258</v>
      </c>
      <c r="C10" s="2">
        <v>993</v>
      </c>
      <c r="D10" s="5">
        <v>3942537.1199999996</v>
      </c>
      <c r="E10" s="6">
        <v>1</v>
      </c>
      <c r="F10" s="2">
        <v>2669.9640000000004</v>
      </c>
      <c r="G10" s="6">
        <v>1</v>
      </c>
      <c r="H10" s="2">
        <v>24703301.379999995</v>
      </c>
      <c r="I10" s="6">
        <v>1</v>
      </c>
      <c r="J10" s="2">
        <v>381046834.44</v>
      </c>
      <c r="K10" s="6">
        <v>1</v>
      </c>
      <c r="L10" s="5">
        <v>47710717.850000001</v>
      </c>
      <c r="M10" s="6">
        <v>1</v>
      </c>
    </row>
    <row r="14" spans="1:13" x14ac:dyDescent="0.25">
      <c r="A14" s="8"/>
    </row>
    <row r="17" spans="2:2" x14ac:dyDescent="0.25">
      <c r="B17" s="1" t="s">
        <v>354</v>
      </c>
    </row>
  </sheetData>
  <hyperlinks>
    <hyperlink ref="A2" location="'Table Name &amp; Description'!A1" display="Return to List" xr:uid="{34D5EB9F-77A9-4DB0-9E95-4CF93276F6DA}"/>
  </hyperlinks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/>
  <dimension ref="A1:M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29.28515625" style="7" bestFit="1" customWidth="1"/>
    <col min="3" max="3" width="8.42578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9" t="s">
        <v>334</v>
      </c>
    </row>
    <row r="2" spans="1:13" x14ac:dyDescent="0.25">
      <c r="A2" s="30" t="s">
        <v>468</v>
      </c>
    </row>
    <row r="3" spans="1:13" ht="18.75" hidden="1" x14ac:dyDescent="0.3">
      <c r="A3" s="29"/>
      <c r="B3" s="10" t="s">
        <v>133</v>
      </c>
      <c r="C3" s="7" t="s" vm="3">
        <v>44</v>
      </c>
    </row>
    <row r="4" spans="1:13" x14ac:dyDescent="0.25">
      <c r="A4" s="8"/>
    </row>
    <row r="5" spans="1:13" x14ac:dyDescent="0.25">
      <c r="C5" s="3" t="s">
        <v>132</v>
      </c>
      <c r="D5" s="3" t="s">
        <v>259</v>
      </c>
      <c r="E5" s="3" t="s">
        <v>260</v>
      </c>
      <c r="F5" s="3" t="s">
        <v>261</v>
      </c>
      <c r="G5" s="3" t="s">
        <v>262</v>
      </c>
      <c r="H5" s="3" t="s">
        <v>263</v>
      </c>
      <c r="I5" s="3" t="s">
        <v>264</v>
      </c>
      <c r="J5" s="3" t="s">
        <v>265</v>
      </c>
      <c r="K5" s="3" t="s">
        <v>266</v>
      </c>
      <c r="L5" s="3" t="s">
        <v>267</v>
      </c>
      <c r="M5" s="3" t="s">
        <v>268</v>
      </c>
    </row>
    <row r="6" spans="1:13" x14ac:dyDescent="0.25">
      <c r="B6" s="8" t="s">
        <v>435</v>
      </c>
      <c r="C6" s="2">
        <v>1</v>
      </c>
      <c r="D6" s="5"/>
      <c r="E6" s="6">
        <v>0</v>
      </c>
      <c r="F6" s="2">
        <v>144.578</v>
      </c>
      <c r="G6" s="6">
        <v>0.86189156159647096</v>
      </c>
      <c r="H6" s="2">
        <v>966843.41</v>
      </c>
      <c r="I6" s="6">
        <v>0.79791553842434171</v>
      </c>
      <c r="J6" s="2">
        <v>8508221.9700000007</v>
      </c>
      <c r="K6" s="6">
        <v>0.89307556589569381</v>
      </c>
      <c r="L6" s="5">
        <v>1145657.68</v>
      </c>
      <c r="M6" s="6">
        <v>0.88237188599096894</v>
      </c>
    </row>
    <row r="7" spans="1:13" x14ac:dyDescent="0.25">
      <c r="B7" s="8" t="s">
        <v>9</v>
      </c>
      <c r="C7" s="2">
        <v>13</v>
      </c>
      <c r="D7" s="5">
        <v>81713.25</v>
      </c>
      <c r="E7" s="6">
        <v>0.21353127669769753</v>
      </c>
      <c r="F7" s="2">
        <v>0</v>
      </c>
      <c r="G7" s="6">
        <v>0</v>
      </c>
      <c r="H7" s="2">
        <v>141901.09</v>
      </c>
      <c r="I7" s="6">
        <v>0.11710798611157826</v>
      </c>
      <c r="J7" s="2">
        <v>709505.46</v>
      </c>
      <c r="K7" s="6">
        <v>7.4474078418476475E-2</v>
      </c>
      <c r="L7" s="5">
        <v>99183.92</v>
      </c>
      <c r="M7" s="6">
        <v>7.6390272660134734E-2</v>
      </c>
    </row>
    <row r="8" spans="1:13" x14ac:dyDescent="0.25">
      <c r="B8" s="8" t="s">
        <v>39</v>
      </c>
      <c r="C8" s="2">
        <v>163</v>
      </c>
      <c r="D8" s="5">
        <v>12225</v>
      </c>
      <c r="E8" s="6">
        <v>3.1946102469664985E-2</v>
      </c>
      <c r="F8" s="2">
        <v>11.557999999999966</v>
      </c>
      <c r="G8" s="6">
        <v>6.890220274821883E-2</v>
      </c>
      <c r="H8" s="2">
        <v>51288.289999999986</v>
      </c>
      <c r="I8" s="6">
        <v>4.23271474025083E-2</v>
      </c>
      <c r="J8" s="2">
        <v>153866.45999999993</v>
      </c>
      <c r="K8" s="6">
        <v>1.615077466495236E-2</v>
      </c>
      <c r="L8" s="5">
        <v>26782.5</v>
      </c>
      <c r="M8" s="6">
        <v>2.06275621846773E-2</v>
      </c>
    </row>
    <row r="9" spans="1:13" x14ac:dyDescent="0.25">
      <c r="B9" s="8" t="s">
        <v>43</v>
      </c>
      <c r="C9" s="2">
        <v>123</v>
      </c>
      <c r="D9" s="5">
        <v>9750</v>
      </c>
      <c r="E9" s="6">
        <v>2.5478486632248148E-2</v>
      </c>
      <c r="F9" s="2">
        <v>8.8579999999999952</v>
      </c>
      <c r="G9" s="6">
        <v>5.2806342961042037E-2</v>
      </c>
      <c r="H9" s="2">
        <v>39388.600000000028</v>
      </c>
      <c r="I9" s="6">
        <v>3.250658343607167E-2</v>
      </c>
      <c r="J9" s="2">
        <v>118167.01000000024</v>
      </c>
      <c r="K9" s="6">
        <v>1.2403539740507301E-2</v>
      </c>
      <c r="L9" s="5">
        <v>20293.080000000002</v>
      </c>
      <c r="M9" s="6">
        <v>1.5629488271021424E-2</v>
      </c>
    </row>
    <row r="10" spans="1:13" x14ac:dyDescent="0.25">
      <c r="B10" s="8" t="s">
        <v>246</v>
      </c>
      <c r="C10" s="2">
        <v>38</v>
      </c>
      <c r="D10" s="5">
        <v>2850</v>
      </c>
      <c r="E10" s="6">
        <v>7.4475576309648425E-3</v>
      </c>
      <c r="F10" s="2">
        <v>2.7360000000000011</v>
      </c>
      <c r="G10" s="6">
        <v>1.6310471251006001E-2</v>
      </c>
      <c r="H10" s="2">
        <v>12166.840000000006</v>
      </c>
      <c r="I10" s="6">
        <v>1.0041037244617329E-2</v>
      </c>
      <c r="J10" s="2">
        <v>36500.899999999994</v>
      </c>
      <c r="K10" s="6">
        <v>3.8313600700760893E-3</v>
      </c>
      <c r="L10" s="5">
        <v>6374.5</v>
      </c>
      <c r="M10" s="6">
        <v>4.9095638997937252E-3</v>
      </c>
    </row>
    <row r="11" spans="1:13" x14ac:dyDescent="0.25">
      <c r="B11" s="8" t="s">
        <v>138</v>
      </c>
      <c r="C11" s="2">
        <v>1</v>
      </c>
      <c r="D11" s="5">
        <v>100</v>
      </c>
      <c r="E11" s="6">
        <v>2.6131781161280149E-4</v>
      </c>
      <c r="F11" s="2">
        <v>1.4999999999999999E-2</v>
      </c>
      <c r="G11" s="6">
        <v>8.9421443262094262E-5</v>
      </c>
      <c r="H11" s="2">
        <v>123.24</v>
      </c>
      <c r="I11" s="6">
        <v>1.0170738088333856E-4</v>
      </c>
      <c r="J11" s="2">
        <v>616.21</v>
      </c>
      <c r="K11" s="6">
        <v>6.4681210292940382E-5</v>
      </c>
      <c r="L11" s="5">
        <v>92.48</v>
      </c>
      <c r="M11" s="6">
        <v>7.1226993403862858E-5</v>
      </c>
    </row>
    <row r="12" spans="1:13" x14ac:dyDescent="0.25">
      <c r="B12" s="8" t="s">
        <v>183</v>
      </c>
      <c r="C12" s="2">
        <v>4</v>
      </c>
      <c r="D12" s="5">
        <v>105863.9</v>
      </c>
      <c r="E12" s="6">
        <v>0.27664122676796454</v>
      </c>
      <c r="F12" s="2">
        <v>0</v>
      </c>
      <c r="G12" s="6">
        <v>0</v>
      </c>
      <c r="H12" s="2">
        <v>0</v>
      </c>
      <c r="I12" s="6">
        <v>0</v>
      </c>
      <c r="J12" s="2">
        <v>0</v>
      </c>
      <c r="K12" s="6">
        <v>0</v>
      </c>
      <c r="L12" s="5">
        <v>0</v>
      </c>
      <c r="M12" s="6">
        <v>0</v>
      </c>
    </row>
    <row r="13" spans="1:13" x14ac:dyDescent="0.25">
      <c r="B13" s="8" t="s">
        <v>254</v>
      </c>
      <c r="C13" s="2">
        <v>47</v>
      </c>
      <c r="D13" s="5">
        <v>170173.64</v>
      </c>
      <c r="E13" s="6">
        <v>0.44469403198984708</v>
      </c>
      <c r="F13" s="2">
        <v>0</v>
      </c>
      <c r="G13" s="6">
        <v>0</v>
      </c>
      <c r="H13" s="2">
        <v>0</v>
      </c>
      <c r="I13" s="6">
        <v>0</v>
      </c>
      <c r="J13" s="2">
        <v>0</v>
      </c>
      <c r="K13" s="6">
        <v>0</v>
      </c>
      <c r="L13" s="5">
        <v>0</v>
      </c>
      <c r="M13" s="6">
        <v>0</v>
      </c>
    </row>
    <row r="14" spans="1:13" x14ac:dyDescent="0.25">
      <c r="A14" s="8"/>
      <c r="B14" s="8" t="s">
        <v>258</v>
      </c>
      <c r="C14" s="2">
        <v>390</v>
      </c>
      <c r="D14" s="5">
        <v>382675.79000000004</v>
      </c>
      <c r="E14" s="6">
        <v>1</v>
      </c>
      <c r="F14" s="2">
        <v>167.74499999999998</v>
      </c>
      <c r="G14" s="6">
        <v>1</v>
      </c>
      <c r="H14" s="2">
        <v>1211711.4699999993</v>
      </c>
      <c r="I14" s="6">
        <v>1</v>
      </c>
      <c r="J14" s="2">
        <v>9526878.010000011</v>
      </c>
      <c r="K14" s="6">
        <v>1</v>
      </c>
      <c r="L14" s="5">
        <v>1298384.1599999999</v>
      </c>
      <c r="M14" s="6">
        <v>1</v>
      </c>
    </row>
  </sheetData>
  <hyperlinks>
    <hyperlink ref="A2" location="'Table Name &amp; Description'!A1" display="Return to List" xr:uid="{9055952F-BFAE-4F92-8947-7509976EF2CB}"/>
  </hyperlinks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M7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56.7109375" style="7" bestFit="1" customWidth="1"/>
    <col min="3" max="3" width="8.42578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9" t="s">
        <v>336</v>
      </c>
    </row>
    <row r="2" spans="1:13" x14ac:dyDescent="0.25">
      <c r="A2" s="30" t="s">
        <v>468</v>
      </c>
    </row>
    <row r="3" spans="1:13" ht="18.75" hidden="1" x14ac:dyDescent="0.3">
      <c r="A3" s="29"/>
      <c r="B3" s="10" t="s">
        <v>133</v>
      </c>
      <c r="C3" s="7" t="s" vm="4">
        <v>15</v>
      </c>
    </row>
    <row r="4" spans="1:13" x14ac:dyDescent="0.25">
      <c r="A4" s="8"/>
    </row>
    <row r="5" spans="1:13" x14ac:dyDescent="0.25">
      <c r="C5" s="3" t="s">
        <v>132</v>
      </c>
      <c r="D5" s="3" t="s">
        <v>259</v>
      </c>
      <c r="E5" s="3" t="s">
        <v>260</v>
      </c>
      <c r="F5" s="3" t="s">
        <v>261</v>
      </c>
      <c r="G5" s="3" t="s">
        <v>262</v>
      </c>
      <c r="H5" s="3" t="s">
        <v>263</v>
      </c>
      <c r="I5" s="3" t="s">
        <v>264</v>
      </c>
      <c r="J5" s="3" t="s">
        <v>265</v>
      </c>
      <c r="K5" s="3" t="s">
        <v>266</v>
      </c>
      <c r="L5" s="3" t="s">
        <v>267</v>
      </c>
      <c r="M5" s="3" t="s">
        <v>268</v>
      </c>
    </row>
    <row r="6" spans="1:13" x14ac:dyDescent="0.25">
      <c r="B6" s="8" t="s">
        <v>149</v>
      </c>
      <c r="C6" s="2">
        <v>18166</v>
      </c>
      <c r="D6" s="5">
        <v>1099400.7277412659</v>
      </c>
      <c r="E6" s="6">
        <v>0.26680449772883158</v>
      </c>
      <c r="F6" s="2">
        <v>342.36599999999993</v>
      </c>
      <c r="G6" s="6">
        <v>0.27320061891192471</v>
      </c>
      <c r="H6" s="2">
        <v>2789019.3500000038</v>
      </c>
      <c r="I6" s="6">
        <v>0.31796435379601928</v>
      </c>
      <c r="J6" s="2">
        <v>36255997.000000007</v>
      </c>
      <c r="K6" s="6">
        <v>0.35979995337277643</v>
      </c>
      <c r="L6" s="5">
        <v>4911399.66</v>
      </c>
      <c r="M6" s="6">
        <v>0.35097274793610356</v>
      </c>
    </row>
    <row r="7" spans="1:13" x14ac:dyDescent="0.25">
      <c r="B7" s="8" t="s">
        <v>52</v>
      </c>
      <c r="C7" s="2">
        <v>9267</v>
      </c>
      <c r="D7" s="5">
        <v>853300.29230564821</v>
      </c>
      <c r="E7" s="6">
        <v>0.20708041222440632</v>
      </c>
      <c r="F7" s="2">
        <v>312.42800000000034</v>
      </c>
      <c r="G7" s="6">
        <v>0.24931074629319186</v>
      </c>
      <c r="H7" s="2">
        <v>2106877.4400000013</v>
      </c>
      <c r="I7" s="6">
        <v>0.24019622658301418</v>
      </c>
      <c r="J7" s="2">
        <v>29496279.280000038</v>
      </c>
      <c r="K7" s="6">
        <v>0.29271736506416862</v>
      </c>
      <c r="L7" s="5">
        <v>4151785.31</v>
      </c>
      <c r="M7" s="6">
        <v>0.29669006799814124</v>
      </c>
    </row>
    <row r="8" spans="1:13" x14ac:dyDescent="0.25">
      <c r="B8" s="8" t="s">
        <v>253</v>
      </c>
      <c r="C8" s="2">
        <v>52</v>
      </c>
      <c r="D8" s="5">
        <v>47173</v>
      </c>
      <c r="E8" s="6">
        <v>1.1448026414554245E-2</v>
      </c>
      <c r="F8" s="2">
        <v>182.40199999999999</v>
      </c>
      <c r="G8" s="6">
        <v>0.14555282735660929</v>
      </c>
      <c r="H8" s="2">
        <v>916756.39000000036</v>
      </c>
      <c r="I8" s="6">
        <v>0.10451553630659506</v>
      </c>
      <c r="J8" s="2">
        <v>916756.39000000036</v>
      </c>
      <c r="K8" s="6">
        <v>9.0977750901787332E-3</v>
      </c>
      <c r="L8" s="5">
        <v>162733.15</v>
      </c>
      <c r="M8" s="6">
        <v>1.1629047682875421E-2</v>
      </c>
    </row>
    <row r="9" spans="1:13" x14ac:dyDescent="0.25">
      <c r="B9" s="8" t="s">
        <v>9</v>
      </c>
      <c r="C9" s="2">
        <v>87</v>
      </c>
      <c r="D9" s="5">
        <v>167914.88999999996</v>
      </c>
      <c r="E9" s="6">
        <v>4.074988014578191E-2</v>
      </c>
      <c r="F9" s="2">
        <v>57.898999999999994</v>
      </c>
      <c r="G9" s="6">
        <v>4.6202142252389347E-2</v>
      </c>
      <c r="H9" s="2">
        <v>785803.40000000026</v>
      </c>
      <c r="I9" s="6">
        <v>8.958613725348108E-2</v>
      </c>
      <c r="J9" s="2">
        <v>5628086.1000000015</v>
      </c>
      <c r="K9" s="6">
        <v>5.5852418466329067E-2</v>
      </c>
      <c r="L9" s="5">
        <v>764930.7</v>
      </c>
      <c r="M9" s="6">
        <v>5.4662590777572198E-2</v>
      </c>
    </row>
    <row r="10" spans="1:13" x14ac:dyDescent="0.25">
      <c r="B10" s="8" t="s">
        <v>151</v>
      </c>
      <c r="C10" s="2">
        <v>3055</v>
      </c>
      <c r="D10" s="5">
        <v>131753.70859766001</v>
      </c>
      <c r="E10" s="6">
        <v>3.1974221190967177E-2</v>
      </c>
      <c r="F10" s="2">
        <v>76.499000000000052</v>
      </c>
      <c r="G10" s="6">
        <v>6.1044537559638942E-2</v>
      </c>
      <c r="H10" s="2">
        <v>422809.29</v>
      </c>
      <c r="I10" s="6">
        <v>4.8202707046045963E-2</v>
      </c>
      <c r="J10" s="2">
        <v>4164539.810000001</v>
      </c>
      <c r="K10" s="6">
        <v>4.1328369192469627E-2</v>
      </c>
      <c r="L10" s="5">
        <v>607540.36</v>
      </c>
      <c r="M10" s="6">
        <v>4.3415344788147341E-2</v>
      </c>
    </row>
    <row r="11" spans="1:13" x14ac:dyDescent="0.25">
      <c r="B11" s="8" t="s">
        <v>148</v>
      </c>
      <c r="C11" s="2">
        <v>1020</v>
      </c>
      <c r="D11" s="5">
        <v>120997.7600652992</v>
      </c>
      <c r="E11" s="6">
        <v>2.9363948727650181E-2</v>
      </c>
      <c r="F11" s="2">
        <v>59.656999999999996</v>
      </c>
      <c r="G11" s="6">
        <v>4.7604988002397125E-2</v>
      </c>
      <c r="H11" s="2">
        <v>330874.61999999994</v>
      </c>
      <c r="I11" s="6">
        <v>3.7721622381645815E-2</v>
      </c>
      <c r="J11" s="2">
        <v>4779437.82</v>
      </c>
      <c r="K11" s="6">
        <v>4.743053969207036E-2</v>
      </c>
      <c r="L11" s="5">
        <v>684079.96</v>
      </c>
      <c r="M11" s="6">
        <v>4.888492893881493E-2</v>
      </c>
    </row>
    <row r="12" spans="1:13" x14ac:dyDescent="0.25">
      <c r="B12" s="8" t="s">
        <v>203</v>
      </c>
      <c r="C12" s="2">
        <v>851</v>
      </c>
      <c r="D12" s="5">
        <v>79187.73226699997</v>
      </c>
      <c r="E12" s="6">
        <v>1.9217417817422363E-2</v>
      </c>
      <c r="F12" s="2">
        <v>46.466000000000001</v>
      </c>
      <c r="G12" s="6">
        <v>3.7078857007884825E-2</v>
      </c>
      <c r="H12" s="2">
        <v>180691.99999999997</v>
      </c>
      <c r="I12" s="6">
        <v>2.0599934172600927E-2</v>
      </c>
      <c r="J12" s="2">
        <v>2529688.4099999988</v>
      </c>
      <c r="K12" s="6">
        <v>2.5104309556448063E-2</v>
      </c>
      <c r="L12" s="5">
        <v>397408.04</v>
      </c>
      <c r="M12" s="6">
        <v>2.839911257612885E-2</v>
      </c>
    </row>
    <row r="13" spans="1:13" x14ac:dyDescent="0.25">
      <c r="B13" s="8" t="s">
        <v>137</v>
      </c>
      <c r="C13" s="2">
        <v>5</v>
      </c>
      <c r="D13" s="5">
        <v>34113.562499999964</v>
      </c>
      <c r="E13" s="6">
        <v>8.2787392066340226E-3</v>
      </c>
      <c r="F13" s="2">
        <v>36.178000000000004</v>
      </c>
      <c r="G13" s="6">
        <v>2.8869256850842712E-2</v>
      </c>
      <c r="H13" s="2">
        <v>177422.41</v>
      </c>
      <c r="I13" s="6">
        <v>2.0227181982291488E-2</v>
      </c>
      <c r="J13" s="2">
        <v>3193603.34</v>
      </c>
      <c r="K13" s="6">
        <v>3.1692917804001991E-2</v>
      </c>
      <c r="L13" s="5">
        <v>429536.09</v>
      </c>
      <c r="M13" s="6">
        <v>3.0695010034070311E-2</v>
      </c>
    </row>
    <row r="14" spans="1:13" x14ac:dyDescent="0.25">
      <c r="A14" s="8"/>
      <c r="B14" s="8" t="s">
        <v>152</v>
      </c>
      <c r="C14" s="2">
        <v>911</v>
      </c>
      <c r="D14" s="5">
        <v>47426.433861600002</v>
      </c>
      <c r="E14" s="6">
        <v>1.150953018878822E-2</v>
      </c>
      <c r="F14" s="2">
        <v>22.736000000000004</v>
      </c>
      <c r="G14" s="6">
        <v>1.8142833317506768E-2</v>
      </c>
      <c r="H14" s="2">
        <v>138208.75</v>
      </c>
      <c r="I14" s="6">
        <v>1.5756597702595902E-2</v>
      </c>
      <c r="J14" s="2">
        <v>1607325.0899999999</v>
      </c>
      <c r="K14" s="6">
        <v>1.5950891998278063E-2</v>
      </c>
      <c r="L14" s="5">
        <v>230763.77</v>
      </c>
      <c r="M14" s="6">
        <v>1.6490572970596935E-2</v>
      </c>
    </row>
    <row r="15" spans="1:13" x14ac:dyDescent="0.25">
      <c r="B15" s="8" t="s">
        <v>150</v>
      </c>
      <c r="C15" s="2">
        <v>183</v>
      </c>
      <c r="D15" s="5">
        <v>63396.377259599998</v>
      </c>
      <c r="E15" s="6">
        <v>1.5385144075105396E-2</v>
      </c>
      <c r="F15" s="2">
        <v>26.896000000000001</v>
      </c>
      <c r="G15" s="6">
        <v>2.1462422805579785E-2</v>
      </c>
      <c r="H15" s="2">
        <v>130159.08</v>
      </c>
      <c r="I15" s="6">
        <v>1.4838888716524796E-2</v>
      </c>
      <c r="J15" s="2">
        <v>1856270.9599999997</v>
      </c>
      <c r="K15" s="6">
        <v>1.8421399495792069E-2</v>
      </c>
      <c r="L15" s="5">
        <v>264848.59999999998</v>
      </c>
      <c r="M15" s="6">
        <v>1.8926303572092098E-2</v>
      </c>
    </row>
    <row r="16" spans="1:13" x14ac:dyDescent="0.25">
      <c r="B16" s="8" t="s">
        <v>241</v>
      </c>
      <c r="C16" s="2">
        <v>2</v>
      </c>
      <c r="D16" s="5">
        <v>1500</v>
      </c>
      <c r="E16" s="6">
        <v>3.6402263205289822E-4</v>
      </c>
      <c r="F16" s="2">
        <v>10.821</v>
      </c>
      <c r="G16" s="6">
        <v>8.6349225602014735E-3</v>
      </c>
      <c r="H16" s="2">
        <v>100626.65</v>
      </c>
      <c r="I16" s="6">
        <v>1.1472020709325003E-2</v>
      </c>
      <c r="J16" s="2">
        <v>1509399.73</v>
      </c>
      <c r="K16" s="6">
        <v>1.4979093044245375E-2</v>
      </c>
      <c r="L16" s="5">
        <v>183835.33</v>
      </c>
      <c r="M16" s="6">
        <v>1.3137027202921705E-2</v>
      </c>
    </row>
    <row r="17" spans="2:13" x14ac:dyDescent="0.25">
      <c r="B17" s="8" t="s">
        <v>245</v>
      </c>
      <c r="C17" s="2">
        <v>13</v>
      </c>
      <c r="D17" s="5">
        <v>16744.174999999999</v>
      </c>
      <c r="E17" s="6">
        <v>4.0635057700362243E-3</v>
      </c>
      <c r="F17" s="2">
        <v>2.4330000000000003</v>
      </c>
      <c r="G17" s="6">
        <v>1.9414810635773208E-3</v>
      </c>
      <c r="H17" s="2">
        <v>69832.160000000003</v>
      </c>
      <c r="I17" s="6">
        <v>7.9612705550358397E-3</v>
      </c>
      <c r="J17" s="2">
        <v>1396643.34</v>
      </c>
      <c r="K17" s="6">
        <v>1.386011281417523E-2</v>
      </c>
      <c r="L17" s="5">
        <v>153837</v>
      </c>
      <c r="M17" s="6">
        <v>1.0993321326297108E-2</v>
      </c>
    </row>
    <row r="18" spans="2:13" x14ac:dyDescent="0.25">
      <c r="B18" s="8" t="s">
        <v>192</v>
      </c>
      <c r="C18" s="2">
        <v>1046</v>
      </c>
      <c r="D18" s="5">
        <v>41840</v>
      </c>
      <c r="E18" s="6">
        <v>1.0153804616728841E-2</v>
      </c>
      <c r="F18" s="2">
        <v>7.6909999999999199</v>
      </c>
      <c r="G18" s="6">
        <v>6.1372506617233943E-3</v>
      </c>
      <c r="H18" s="2">
        <v>68470.280000000115</v>
      </c>
      <c r="I18" s="6">
        <v>7.806008350007507E-3</v>
      </c>
      <c r="J18" s="2">
        <v>342342.14000000159</v>
      </c>
      <c r="K18" s="6">
        <v>3.397360332127594E-3</v>
      </c>
      <c r="L18" s="5">
        <v>50960.35</v>
      </c>
      <c r="M18" s="6">
        <v>3.6416694452606644E-3</v>
      </c>
    </row>
    <row r="19" spans="2:13" x14ac:dyDescent="0.25">
      <c r="B19" s="8" t="s">
        <v>235</v>
      </c>
      <c r="C19" s="2">
        <v>109</v>
      </c>
      <c r="D19" s="5">
        <v>19490</v>
      </c>
      <c r="E19" s="6">
        <v>4.7298673991406576E-3</v>
      </c>
      <c r="F19" s="2">
        <v>6.9330000000000034</v>
      </c>
      <c r="G19" s="6">
        <v>5.5323831540409251E-3</v>
      </c>
      <c r="H19" s="2">
        <v>60928.099999999991</v>
      </c>
      <c r="I19" s="6">
        <v>6.9461561622077717E-3</v>
      </c>
      <c r="J19" s="2">
        <v>731139.66000000027</v>
      </c>
      <c r="K19" s="6">
        <v>7.255738011479526E-3</v>
      </c>
      <c r="L19" s="5">
        <v>108533.4</v>
      </c>
      <c r="M19" s="6">
        <v>7.755887990766425E-3</v>
      </c>
    </row>
    <row r="20" spans="2:13" x14ac:dyDescent="0.25">
      <c r="B20" s="8" t="s">
        <v>236</v>
      </c>
      <c r="C20" s="2">
        <v>43</v>
      </c>
      <c r="D20" s="5">
        <v>10100</v>
      </c>
      <c r="E20" s="6">
        <v>2.4510857224895148E-3</v>
      </c>
      <c r="F20" s="2">
        <v>5.9540000000000006</v>
      </c>
      <c r="G20" s="6">
        <v>4.751162454804508E-3</v>
      </c>
      <c r="H20" s="2">
        <v>52213.880000000019</v>
      </c>
      <c r="I20" s="6">
        <v>5.9526846285175034E-3</v>
      </c>
      <c r="J20" s="2">
        <v>626566.52</v>
      </c>
      <c r="K20" s="6">
        <v>6.217967324990201E-3</v>
      </c>
      <c r="L20" s="5">
        <v>87323.44</v>
      </c>
      <c r="M20" s="6">
        <v>6.2402064213266375E-3</v>
      </c>
    </row>
    <row r="21" spans="2:13" x14ac:dyDescent="0.25">
      <c r="B21" s="8" t="s">
        <v>256</v>
      </c>
      <c r="C21" s="2">
        <v>11</v>
      </c>
      <c r="D21" s="5">
        <v>11300.855</v>
      </c>
      <c r="E21" s="6">
        <v>2.7425113210321032E-3</v>
      </c>
      <c r="F21" s="2">
        <v>1.518</v>
      </c>
      <c r="G21" s="6">
        <v>1.2113309718497216E-3</v>
      </c>
      <c r="H21" s="2">
        <v>39660.559999999998</v>
      </c>
      <c r="I21" s="6">
        <v>4.5215334671622961E-3</v>
      </c>
      <c r="J21" s="2">
        <v>793211.52999999991</v>
      </c>
      <c r="K21" s="6">
        <v>7.8717314409737123E-3</v>
      </c>
      <c r="L21" s="5">
        <v>87157</v>
      </c>
      <c r="M21" s="6">
        <v>6.2283124790270027E-3</v>
      </c>
    </row>
    <row r="22" spans="2:13" x14ac:dyDescent="0.25">
      <c r="B22" s="8" t="s">
        <v>424</v>
      </c>
      <c r="C22" s="2">
        <v>37</v>
      </c>
      <c r="D22" s="5">
        <v>4600</v>
      </c>
      <c r="E22" s="6">
        <v>1.1163360716288878E-3</v>
      </c>
      <c r="F22" s="2">
        <v>3.79</v>
      </c>
      <c r="G22" s="6">
        <v>3.0243375384126779E-3</v>
      </c>
      <c r="H22" s="2">
        <v>33099.07</v>
      </c>
      <c r="I22" s="6">
        <v>3.7734856173727133E-3</v>
      </c>
      <c r="J22" s="2">
        <v>397188.54</v>
      </c>
      <c r="K22" s="6">
        <v>3.9416491062761591E-3</v>
      </c>
      <c r="L22" s="5">
        <v>66102.42</v>
      </c>
      <c r="M22" s="6">
        <v>4.7237344949904673E-3</v>
      </c>
    </row>
    <row r="23" spans="2:13" x14ac:dyDescent="0.25">
      <c r="B23" s="8" t="s">
        <v>462</v>
      </c>
      <c r="C23" s="2">
        <v>2</v>
      </c>
      <c r="D23" s="5">
        <v>1500</v>
      </c>
      <c r="E23" s="6">
        <v>3.6402263205289822E-4</v>
      </c>
      <c r="F23" s="2">
        <v>7.3419999999999996</v>
      </c>
      <c r="G23" s="6">
        <v>5.858756255151947E-3</v>
      </c>
      <c r="H23" s="2">
        <v>32137.119999999999</v>
      </c>
      <c r="I23" s="6">
        <v>3.6638177478636397E-3</v>
      </c>
      <c r="J23" s="2">
        <v>385645.45</v>
      </c>
      <c r="K23" s="6">
        <v>3.8270969331893798E-3</v>
      </c>
      <c r="L23" s="5">
        <v>48916.14</v>
      </c>
      <c r="M23" s="6">
        <v>3.4955884804184624E-3</v>
      </c>
    </row>
    <row r="24" spans="2:13" x14ac:dyDescent="0.25">
      <c r="B24" s="8" t="s">
        <v>252</v>
      </c>
      <c r="C24" s="2">
        <v>24</v>
      </c>
      <c r="D24" s="5">
        <v>12844.2</v>
      </c>
      <c r="E24" s="6">
        <v>3.1170529937425569E-3</v>
      </c>
      <c r="F24" s="2">
        <v>1.38</v>
      </c>
      <c r="G24" s="6">
        <v>1.1012099744088378E-3</v>
      </c>
      <c r="H24" s="2">
        <v>26399.61</v>
      </c>
      <c r="I24" s="6">
        <v>3.009708388762852E-3</v>
      </c>
      <c r="J24" s="2">
        <v>527992.55000000005</v>
      </c>
      <c r="K24" s="6">
        <v>5.2397316469099805E-3</v>
      </c>
      <c r="L24" s="5">
        <v>65625.009999999995</v>
      </c>
      <c r="M24" s="6">
        <v>4.689618375107815E-3</v>
      </c>
    </row>
    <row r="25" spans="2:13" x14ac:dyDescent="0.25">
      <c r="B25" s="8" t="s">
        <v>451</v>
      </c>
      <c r="C25" s="2">
        <v>711</v>
      </c>
      <c r="D25" s="5">
        <v>9243</v>
      </c>
      <c r="E25" s="6">
        <v>2.2431074587099587E-3</v>
      </c>
      <c r="F25" s="2">
        <v>5.1369999999999907</v>
      </c>
      <c r="G25" s="6">
        <v>4.0992142308247754E-3</v>
      </c>
      <c r="H25" s="2">
        <v>25749.140000000101</v>
      </c>
      <c r="I25" s="6">
        <v>2.9355510426642443E-3</v>
      </c>
      <c r="J25" s="2">
        <v>219886.6500000009</v>
      </c>
      <c r="K25" s="6">
        <v>2.1821274537643059E-3</v>
      </c>
      <c r="L25" s="5">
        <v>30470.7</v>
      </c>
      <c r="M25" s="6">
        <v>2.1774618338709236E-3</v>
      </c>
    </row>
    <row r="26" spans="2:13" x14ac:dyDescent="0.25">
      <c r="B26" s="8" t="s">
        <v>199</v>
      </c>
      <c r="C26" s="2">
        <v>43</v>
      </c>
      <c r="D26" s="5">
        <v>10453.390276799999</v>
      </c>
      <c r="E26" s="6">
        <v>2.53684709495794E-3</v>
      </c>
      <c r="F26" s="2">
        <v>5.6149999999999993</v>
      </c>
      <c r="G26" s="6">
        <v>4.4806478306562494E-3</v>
      </c>
      <c r="H26" s="2">
        <v>24781.010000000006</v>
      </c>
      <c r="I26" s="6">
        <v>2.8251786173741256E-3</v>
      </c>
      <c r="J26" s="2">
        <v>342672.63</v>
      </c>
      <c r="K26" s="6">
        <v>3.4006400733132963E-3</v>
      </c>
      <c r="L26" s="5">
        <v>70021.97</v>
      </c>
      <c r="M26" s="6">
        <v>5.0038288325327217E-3</v>
      </c>
    </row>
    <row r="27" spans="2:13" x14ac:dyDescent="0.25">
      <c r="B27" s="8" t="s">
        <v>418</v>
      </c>
      <c r="C27" s="2">
        <v>12</v>
      </c>
      <c r="D27" s="5">
        <v>2100</v>
      </c>
      <c r="E27" s="6">
        <v>5.096316848740575E-4</v>
      </c>
      <c r="F27" s="2">
        <v>2.2180000000000004</v>
      </c>
      <c r="G27" s="6">
        <v>1.7699157414773933E-3</v>
      </c>
      <c r="H27" s="2">
        <v>24394.73</v>
      </c>
      <c r="I27" s="6">
        <v>2.7811404608857784E-3</v>
      </c>
      <c r="J27" s="2">
        <v>365920.92</v>
      </c>
      <c r="K27" s="6">
        <v>3.6313531787340843E-3</v>
      </c>
      <c r="L27" s="5">
        <v>48704.35</v>
      </c>
      <c r="M27" s="6">
        <v>3.4804537890002962E-3</v>
      </c>
    </row>
    <row r="28" spans="2:13" x14ac:dyDescent="0.25">
      <c r="B28" s="8" t="s">
        <v>154</v>
      </c>
      <c r="C28" s="2">
        <v>31</v>
      </c>
      <c r="D28" s="5">
        <v>4850</v>
      </c>
      <c r="E28" s="6">
        <v>1.1770065103043708E-3</v>
      </c>
      <c r="F28" s="2">
        <v>2.6950000000000007</v>
      </c>
      <c r="G28" s="6">
        <v>2.1505513630665353E-3</v>
      </c>
      <c r="H28" s="2">
        <v>23738.900000000012</v>
      </c>
      <c r="I28" s="6">
        <v>2.7063720437537717E-3</v>
      </c>
      <c r="J28" s="2">
        <v>198879.64999999991</v>
      </c>
      <c r="K28" s="6">
        <v>1.9736566283584493E-3</v>
      </c>
      <c r="L28" s="5">
        <v>29733.32</v>
      </c>
      <c r="M28" s="6">
        <v>2.1247680392728428E-3</v>
      </c>
    </row>
    <row r="29" spans="2:13" x14ac:dyDescent="0.25">
      <c r="B29" s="8" t="s">
        <v>215</v>
      </c>
      <c r="C29" s="2">
        <v>16</v>
      </c>
      <c r="D29" s="5">
        <v>1128.3259999999998</v>
      </c>
      <c r="E29" s="6">
        <v>2.7382413355581223E-4</v>
      </c>
      <c r="F29" s="2">
        <v>1.1039999999999996</v>
      </c>
      <c r="G29" s="6">
        <v>8.8096797952706999E-4</v>
      </c>
      <c r="H29" s="2">
        <v>19823.120000000003</v>
      </c>
      <c r="I29" s="6">
        <v>2.2599504521260989E-3</v>
      </c>
      <c r="J29" s="2">
        <v>198231.16</v>
      </c>
      <c r="K29" s="6">
        <v>1.9672210951758233E-3</v>
      </c>
      <c r="L29" s="5">
        <v>25537</v>
      </c>
      <c r="M29" s="6">
        <v>1.8248954848940713E-3</v>
      </c>
    </row>
    <row r="30" spans="2:13" x14ac:dyDescent="0.25">
      <c r="B30" s="8" t="s">
        <v>440</v>
      </c>
      <c r="C30" s="2">
        <v>6</v>
      </c>
      <c r="D30" s="5">
        <v>5701</v>
      </c>
      <c r="E30" s="6">
        <v>1.383528683555715E-3</v>
      </c>
      <c r="F30" s="2">
        <v>2.0970000000000004</v>
      </c>
      <c r="G30" s="6">
        <v>1.6733603741560387E-3</v>
      </c>
      <c r="H30" s="2">
        <v>19418.469999999998</v>
      </c>
      <c r="I30" s="6">
        <v>2.2138180092789164E-3</v>
      </c>
      <c r="J30" s="2">
        <v>291277.18000000005</v>
      </c>
      <c r="K30" s="6">
        <v>2.8905980928494064E-3</v>
      </c>
      <c r="L30" s="5">
        <v>39829.089999999997</v>
      </c>
      <c r="M30" s="6">
        <v>2.8462202493808827E-3</v>
      </c>
    </row>
    <row r="31" spans="2:13" x14ac:dyDescent="0.25">
      <c r="B31" s="8" t="s">
        <v>464</v>
      </c>
      <c r="C31" s="2">
        <v>1</v>
      </c>
      <c r="D31" s="5">
        <v>1000</v>
      </c>
      <c r="E31" s="6">
        <v>2.4268175470193215E-4</v>
      </c>
      <c r="F31" s="2">
        <v>0.41599999999999998</v>
      </c>
      <c r="G31" s="6">
        <v>3.3195894880730181E-4</v>
      </c>
      <c r="H31" s="2">
        <v>16702.89</v>
      </c>
      <c r="I31" s="6">
        <v>1.9042261665828833E-3</v>
      </c>
      <c r="J31" s="2">
        <v>250543.31</v>
      </c>
      <c r="K31" s="6">
        <v>2.486360291122626E-3</v>
      </c>
      <c r="L31" s="5">
        <v>30514.59</v>
      </c>
      <c r="M31" s="6">
        <v>2.1805982501622656E-3</v>
      </c>
    </row>
    <row r="32" spans="2:13" x14ac:dyDescent="0.25">
      <c r="B32" s="8" t="s">
        <v>208</v>
      </c>
      <c r="C32" s="2">
        <v>1</v>
      </c>
      <c r="D32" s="5">
        <v>7000</v>
      </c>
      <c r="E32" s="6">
        <v>1.6987722829135249E-3</v>
      </c>
      <c r="F32" s="2">
        <v>2.1429999999999998</v>
      </c>
      <c r="G32" s="6">
        <v>1.7100673733029994E-3</v>
      </c>
      <c r="H32" s="2">
        <v>12486.21</v>
      </c>
      <c r="I32" s="6">
        <v>1.4235002328009622E-3</v>
      </c>
      <c r="J32" s="2">
        <v>187293.13</v>
      </c>
      <c r="K32" s="6">
        <v>1.8586734614149858E-3</v>
      </c>
      <c r="L32" s="5">
        <v>25445.200000000001</v>
      </c>
      <c r="M32" s="6">
        <v>1.8183353797324127E-3</v>
      </c>
    </row>
    <row r="33" spans="2:13" x14ac:dyDescent="0.25">
      <c r="B33" s="8" t="s">
        <v>166</v>
      </c>
      <c r="C33" s="2">
        <v>313</v>
      </c>
      <c r="D33" s="5">
        <v>4069</v>
      </c>
      <c r="E33" s="6">
        <v>9.8747205988216182E-4</v>
      </c>
      <c r="F33" s="2">
        <v>2.2539999999999973</v>
      </c>
      <c r="G33" s="6">
        <v>1.7986429582010997E-3</v>
      </c>
      <c r="H33" s="2">
        <v>11324.080000000002</v>
      </c>
      <c r="I33" s="6">
        <v>1.2910106842874438E-3</v>
      </c>
      <c r="J33" s="2">
        <v>96743.149999999951</v>
      </c>
      <c r="K33" s="6">
        <v>9.6006685070984229E-4</v>
      </c>
      <c r="L33" s="5">
        <v>13434.64</v>
      </c>
      <c r="M33" s="6">
        <v>9.6005066676497965E-4</v>
      </c>
    </row>
    <row r="34" spans="2:13" x14ac:dyDescent="0.25">
      <c r="B34" s="8" t="s">
        <v>431</v>
      </c>
      <c r="C34" s="2">
        <v>312</v>
      </c>
      <c r="D34" s="5">
        <v>4056</v>
      </c>
      <c r="E34" s="6">
        <v>9.8431719707103675E-4</v>
      </c>
      <c r="F34" s="2">
        <v>2.2870000000000008</v>
      </c>
      <c r="G34" s="6">
        <v>1.8249762401978354E-3</v>
      </c>
      <c r="H34" s="2">
        <v>11294.650000000001</v>
      </c>
      <c r="I34" s="6">
        <v>1.2876554938932943E-3</v>
      </c>
      <c r="J34" s="2">
        <v>96454.789999999964</v>
      </c>
      <c r="K34" s="6">
        <v>9.5720520234434379E-4</v>
      </c>
      <c r="L34" s="5">
        <v>13337.62</v>
      </c>
      <c r="M34" s="6">
        <v>9.5311753601569739E-4</v>
      </c>
    </row>
    <row r="35" spans="2:13" x14ac:dyDescent="0.25">
      <c r="B35" s="8" t="s">
        <v>187</v>
      </c>
      <c r="C35" s="2">
        <v>1</v>
      </c>
      <c r="D35" s="5">
        <v>500</v>
      </c>
      <c r="E35" s="6">
        <v>1.2134087735096607E-4</v>
      </c>
      <c r="F35" s="2">
        <v>2.1269999999999998</v>
      </c>
      <c r="G35" s="6">
        <v>1.6972997214257956E-3</v>
      </c>
      <c r="H35" s="2">
        <v>11088.03</v>
      </c>
      <c r="I35" s="6">
        <v>1.2640996176024634E-3</v>
      </c>
      <c r="J35" s="2">
        <v>133056.39000000001</v>
      </c>
      <c r="K35" s="6">
        <v>1.3204348764136854E-3</v>
      </c>
      <c r="L35" s="5">
        <v>28614.46</v>
      </c>
      <c r="M35" s="6">
        <v>2.0448133632252029E-3</v>
      </c>
    </row>
    <row r="36" spans="2:13" x14ac:dyDescent="0.25">
      <c r="B36" s="8" t="s">
        <v>156</v>
      </c>
      <c r="C36" s="2">
        <v>32</v>
      </c>
      <c r="D36" s="5">
        <v>4465.4355999999998</v>
      </c>
      <c r="E36" s="6">
        <v>1.0836797469164752E-3</v>
      </c>
      <c r="F36" s="2">
        <v>1.226</v>
      </c>
      <c r="G36" s="6">
        <v>9.783213250907502E-4</v>
      </c>
      <c r="H36" s="2">
        <v>10751.429999999998</v>
      </c>
      <c r="I36" s="6">
        <v>1.2257252687519469E-3</v>
      </c>
      <c r="J36" s="2">
        <v>152290.82</v>
      </c>
      <c r="K36" s="6">
        <v>1.5113149401215439E-3</v>
      </c>
      <c r="L36" s="5">
        <v>19377.560000000001</v>
      </c>
      <c r="M36" s="6">
        <v>1.3847367252325631E-3</v>
      </c>
    </row>
    <row r="37" spans="2:13" x14ac:dyDescent="0.25">
      <c r="B37" s="8" t="s">
        <v>195</v>
      </c>
      <c r="C37" s="2">
        <v>8</v>
      </c>
      <c r="D37" s="5">
        <v>4200</v>
      </c>
      <c r="E37" s="6">
        <v>1.019263369748115E-3</v>
      </c>
      <c r="F37" s="2">
        <v>1.131</v>
      </c>
      <c r="G37" s="6">
        <v>9.0251339206985192E-4</v>
      </c>
      <c r="H37" s="2">
        <v>9908.2900000000009</v>
      </c>
      <c r="I37" s="6">
        <v>1.129602427130366E-3</v>
      </c>
      <c r="J37" s="2">
        <v>118899.49</v>
      </c>
      <c r="K37" s="6">
        <v>1.1799435816934477E-3</v>
      </c>
      <c r="L37" s="5">
        <v>17676.53</v>
      </c>
      <c r="M37" s="6">
        <v>1.2631796916472019E-3</v>
      </c>
    </row>
    <row r="38" spans="2:13" x14ac:dyDescent="0.25">
      <c r="B38" s="8" t="s">
        <v>425</v>
      </c>
      <c r="C38" s="2">
        <v>6</v>
      </c>
      <c r="D38" s="5">
        <v>1859.33</v>
      </c>
      <c r="E38" s="6">
        <v>4.5122546696994348E-4</v>
      </c>
      <c r="F38" s="2">
        <v>0.93199999999999994</v>
      </c>
      <c r="G38" s="6">
        <v>7.4371572184712812E-4</v>
      </c>
      <c r="H38" s="2">
        <v>8794.9599999999991</v>
      </c>
      <c r="I38" s="6">
        <v>1.0026763611596433E-3</v>
      </c>
      <c r="J38" s="2">
        <v>131924.53</v>
      </c>
      <c r="K38" s="6">
        <v>1.3092024401570156E-3</v>
      </c>
      <c r="L38" s="5">
        <v>21327.42</v>
      </c>
      <c r="M38" s="6">
        <v>1.5240753597697268E-3</v>
      </c>
    </row>
    <row r="39" spans="2:13" x14ac:dyDescent="0.25">
      <c r="B39" s="8" t="s">
        <v>155</v>
      </c>
      <c r="C39" s="2">
        <v>9</v>
      </c>
      <c r="D39" s="5">
        <v>650</v>
      </c>
      <c r="E39" s="6">
        <v>1.5774314055625588E-4</v>
      </c>
      <c r="F39" s="2">
        <v>1.2080000000000002</v>
      </c>
      <c r="G39" s="6">
        <v>9.6395771672889584E-4</v>
      </c>
      <c r="H39" s="2">
        <v>8720.9</v>
      </c>
      <c r="I39" s="6">
        <v>9.9423309236621122E-4</v>
      </c>
      <c r="J39" s="2">
        <v>78487.990000000005</v>
      </c>
      <c r="K39" s="6">
        <v>7.7890493929384807E-4</v>
      </c>
      <c r="L39" s="5">
        <v>15365.2</v>
      </c>
      <c r="M39" s="6">
        <v>1.0980101070797034E-3</v>
      </c>
    </row>
    <row r="40" spans="2:13" x14ac:dyDescent="0.25">
      <c r="B40" s="8" t="s">
        <v>169</v>
      </c>
      <c r="C40" s="2">
        <v>66</v>
      </c>
      <c r="D40" s="5">
        <v>3634.32069</v>
      </c>
      <c r="E40" s="6">
        <v>8.819833221987368E-4</v>
      </c>
      <c r="F40" s="2">
        <v>0</v>
      </c>
      <c r="G40" s="6">
        <v>0</v>
      </c>
      <c r="H40" s="2">
        <v>8205.08</v>
      </c>
      <c r="I40" s="6">
        <v>9.3542662586569656E-4</v>
      </c>
      <c r="J40" s="2">
        <v>114871.19</v>
      </c>
      <c r="K40" s="6">
        <v>1.1399672392370104E-3</v>
      </c>
      <c r="L40" s="5">
        <v>13079.31</v>
      </c>
      <c r="M40" s="6">
        <v>9.346584862955662E-4</v>
      </c>
    </row>
    <row r="41" spans="2:13" x14ac:dyDescent="0.25">
      <c r="B41" s="8" t="s">
        <v>147</v>
      </c>
      <c r="C41" s="2">
        <v>8</v>
      </c>
      <c r="D41" s="5">
        <v>475</v>
      </c>
      <c r="E41" s="6">
        <v>1.1527383348341776E-4</v>
      </c>
      <c r="F41" s="2">
        <v>1.1440000000000001</v>
      </c>
      <c r="G41" s="6">
        <v>9.1288710922008017E-4</v>
      </c>
      <c r="H41" s="2">
        <v>8171.72</v>
      </c>
      <c r="I41" s="6">
        <v>9.316233927175884E-4</v>
      </c>
      <c r="J41" s="2">
        <v>55505.179999999993</v>
      </c>
      <c r="K41" s="6">
        <v>5.5082642399676817E-4</v>
      </c>
      <c r="L41" s="5">
        <v>8137.12</v>
      </c>
      <c r="M41" s="6">
        <v>5.8148543478252126E-4</v>
      </c>
    </row>
    <row r="42" spans="2:13" x14ac:dyDescent="0.25">
      <c r="B42" s="8" t="s">
        <v>212</v>
      </c>
      <c r="C42" s="2">
        <v>120</v>
      </c>
      <c r="D42" s="5">
        <v>2400</v>
      </c>
      <c r="E42" s="6">
        <v>5.8243621128463712E-4</v>
      </c>
      <c r="F42" s="2">
        <v>1.0459999999999998</v>
      </c>
      <c r="G42" s="6">
        <v>8.3468524147220589E-4</v>
      </c>
      <c r="H42" s="2">
        <v>8156.3199999999988</v>
      </c>
      <c r="I42" s="6">
        <v>9.2986770355449279E-4</v>
      </c>
      <c r="J42" s="2">
        <v>65250.44</v>
      </c>
      <c r="K42" s="6">
        <v>6.475371583231635E-4</v>
      </c>
      <c r="L42" s="5">
        <v>9437.7800000000007</v>
      </c>
      <c r="M42" s="6">
        <v>6.7443169164050471E-4</v>
      </c>
    </row>
    <row r="43" spans="2:13" x14ac:dyDescent="0.25">
      <c r="B43" s="8" t="s">
        <v>452</v>
      </c>
      <c r="C43" s="2">
        <v>187</v>
      </c>
      <c r="D43" s="5">
        <v>2431</v>
      </c>
      <c r="E43" s="6">
        <v>5.8995934568039699E-4</v>
      </c>
      <c r="F43" s="2">
        <v>1.373</v>
      </c>
      <c r="G43" s="6">
        <v>1.0956241267125611E-3</v>
      </c>
      <c r="H43" s="2">
        <v>6769.4000000000005</v>
      </c>
      <c r="I43" s="6">
        <v>7.7175079354927032E-4</v>
      </c>
      <c r="J43" s="2">
        <v>57807.309999999976</v>
      </c>
      <c r="K43" s="6">
        <v>5.7367247251828763E-4</v>
      </c>
      <c r="L43" s="5">
        <v>7996.12</v>
      </c>
      <c r="M43" s="6">
        <v>5.7140945626624824E-4</v>
      </c>
    </row>
    <row r="44" spans="2:13" x14ac:dyDescent="0.25">
      <c r="B44" s="8" t="s">
        <v>202</v>
      </c>
      <c r="C44" s="2">
        <v>12</v>
      </c>
      <c r="D44" s="5">
        <v>6450</v>
      </c>
      <c r="E44" s="6">
        <v>1.5652973178274623E-3</v>
      </c>
      <c r="F44" s="2">
        <v>0.54600000000000004</v>
      </c>
      <c r="G44" s="6">
        <v>4.356961203095837E-4</v>
      </c>
      <c r="H44" s="2">
        <v>4787.7500000000009</v>
      </c>
      <c r="I44" s="6">
        <v>5.4583122016951563E-4</v>
      </c>
      <c r="J44" s="2">
        <v>57453.219999999994</v>
      </c>
      <c r="K44" s="6">
        <v>5.701585279013527E-4</v>
      </c>
      <c r="L44" s="5">
        <v>8889.8700000000008</v>
      </c>
      <c r="M44" s="6">
        <v>6.3527758249971649E-4</v>
      </c>
    </row>
    <row r="45" spans="2:13" x14ac:dyDescent="0.25">
      <c r="B45" s="8" t="s">
        <v>466</v>
      </c>
      <c r="C45" s="2">
        <v>2</v>
      </c>
      <c r="D45" s="5">
        <v>1500</v>
      </c>
      <c r="E45" s="6">
        <v>3.6402263205289822E-4</v>
      </c>
      <c r="F45" s="2">
        <v>0.28299999999999997</v>
      </c>
      <c r="G45" s="6">
        <v>2.2582784257804426E-4</v>
      </c>
      <c r="H45" s="2">
        <v>4778.8100000000004</v>
      </c>
      <c r="I45" s="6">
        <v>5.4481200840860171E-4</v>
      </c>
      <c r="J45" s="2">
        <v>95576.21</v>
      </c>
      <c r="K45" s="6">
        <v>9.4848628494609278E-4</v>
      </c>
      <c r="L45" s="5">
        <v>10743.33</v>
      </c>
      <c r="M45" s="6">
        <v>7.6772739200873337E-4</v>
      </c>
    </row>
    <row r="46" spans="2:13" x14ac:dyDescent="0.25">
      <c r="B46" s="8" t="s">
        <v>449</v>
      </c>
      <c r="C46" s="2">
        <v>2</v>
      </c>
      <c r="D46" s="5">
        <v>1050</v>
      </c>
      <c r="E46" s="6">
        <v>2.5481584243702875E-4</v>
      </c>
      <c r="F46" s="2">
        <v>0.64300000000000002</v>
      </c>
      <c r="G46" s="6">
        <v>5.1310000981513238E-4</v>
      </c>
      <c r="H46" s="2">
        <v>3745.8599999999997</v>
      </c>
      <c r="I46" s="6">
        <v>4.2704972782291921E-4</v>
      </c>
      <c r="J46" s="2">
        <v>56187.94</v>
      </c>
      <c r="K46" s="6">
        <v>5.5760204834836994E-4</v>
      </c>
      <c r="L46" s="5">
        <v>7633.56</v>
      </c>
      <c r="M46" s="6">
        <v>5.4550061391972385E-4</v>
      </c>
    </row>
    <row r="47" spans="2:13" x14ac:dyDescent="0.25">
      <c r="B47" s="8" t="s">
        <v>211</v>
      </c>
      <c r="C47" s="2">
        <v>54</v>
      </c>
      <c r="D47" s="5">
        <v>81</v>
      </c>
      <c r="E47" s="6">
        <v>1.9657222130856503E-5</v>
      </c>
      <c r="F47" s="2">
        <v>0.68100000000000005</v>
      </c>
      <c r="G47" s="6">
        <v>5.4342318302349178E-4</v>
      </c>
      <c r="H47" s="2">
        <v>3633.82</v>
      </c>
      <c r="I47" s="6">
        <v>4.1427651913245034E-4</v>
      </c>
      <c r="J47" s="2">
        <v>8721.18</v>
      </c>
      <c r="K47" s="6">
        <v>8.6547893231444983E-5</v>
      </c>
      <c r="L47" s="5">
        <v>1402.07</v>
      </c>
      <c r="M47" s="6">
        <v>1.0019310069724048E-4</v>
      </c>
    </row>
    <row r="48" spans="2:13" x14ac:dyDescent="0.25">
      <c r="B48" s="8" t="s">
        <v>450</v>
      </c>
      <c r="C48" s="2">
        <v>2</v>
      </c>
      <c r="D48" s="5">
        <v>600</v>
      </c>
      <c r="E48" s="6">
        <v>1.4560905282115928E-4</v>
      </c>
      <c r="F48" s="2">
        <v>0.40399999999999997</v>
      </c>
      <c r="G48" s="6">
        <v>3.2238320989939889E-4</v>
      </c>
      <c r="H48" s="2">
        <v>3533.17</v>
      </c>
      <c r="I48" s="6">
        <v>4.0280183638793324E-4</v>
      </c>
      <c r="J48" s="2">
        <v>42398.01</v>
      </c>
      <c r="K48" s="6">
        <v>4.207525177448163E-4</v>
      </c>
      <c r="L48" s="5">
        <v>6292.49</v>
      </c>
      <c r="M48" s="6">
        <v>4.4966662449548087E-4</v>
      </c>
    </row>
    <row r="49" spans="2:13" x14ac:dyDescent="0.25">
      <c r="B49" s="8" t="s">
        <v>204</v>
      </c>
      <c r="C49" s="2">
        <v>2</v>
      </c>
      <c r="D49" s="5">
        <v>663</v>
      </c>
      <c r="E49" s="6">
        <v>1.60898003367381E-4</v>
      </c>
      <c r="F49" s="2">
        <v>0.38300000000000001</v>
      </c>
      <c r="G49" s="6">
        <v>3.0562566681056875E-4</v>
      </c>
      <c r="H49" s="2">
        <v>2199.25</v>
      </c>
      <c r="I49" s="6">
        <v>2.5072723324271465E-4</v>
      </c>
      <c r="J49" s="2">
        <v>32988.759999999995</v>
      </c>
      <c r="K49" s="6">
        <v>3.2737630438974571E-4</v>
      </c>
      <c r="L49" s="5">
        <v>6493.34</v>
      </c>
      <c r="M49" s="6">
        <v>4.6401953431812932E-4</v>
      </c>
    </row>
    <row r="50" spans="2:13" x14ac:dyDescent="0.25">
      <c r="B50" s="8" t="s">
        <v>213</v>
      </c>
      <c r="C50" s="2">
        <v>2</v>
      </c>
      <c r="D50" s="5">
        <v>400</v>
      </c>
      <c r="E50" s="6">
        <v>9.7072701880772857E-5</v>
      </c>
      <c r="F50" s="2">
        <v>0.245</v>
      </c>
      <c r="G50" s="6">
        <v>1.9550466936968497E-4</v>
      </c>
      <c r="H50" s="2">
        <v>2134.4</v>
      </c>
      <c r="I50" s="6">
        <v>2.4333395777344558E-4</v>
      </c>
      <c r="J50" s="2">
        <v>25612.75</v>
      </c>
      <c r="K50" s="6">
        <v>2.5417770902145035E-4</v>
      </c>
      <c r="L50" s="5">
        <v>4661.46</v>
      </c>
      <c r="M50" s="6">
        <v>3.3311184974798598E-4</v>
      </c>
    </row>
    <row r="51" spans="2:13" x14ac:dyDescent="0.25">
      <c r="B51" s="8" t="s">
        <v>250</v>
      </c>
      <c r="C51" s="2">
        <v>3</v>
      </c>
      <c r="D51" s="5">
        <v>988.67000000000007</v>
      </c>
      <c r="E51" s="6">
        <v>2.3993217042115927E-4</v>
      </c>
      <c r="F51" s="2">
        <v>0.435</v>
      </c>
      <c r="G51" s="6">
        <v>3.471205354114815E-4</v>
      </c>
      <c r="H51" s="2">
        <v>2008.18</v>
      </c>
      <c r="I51" s="6">
        <v>2.2894414698345107E-4</v>
      </c>
      <c r="J51" s="2">
        <v>30122.699999999997</v>
      </c>
      <c r="K51" s="6">
        <v>2.9893388548829947E-4</v>
      </c>
      <c r="L51" s="5">
        <v>4735.96</v>
      </c>
      <c r="M51" s="6">
        <v>3.3843568236828627E-4</v>
      </c>
    </row>
    <row r="52" spans="2:13" x14ac:dyDescent="0.25">
      <c r="B52" s="8" t="s">
        <v>217</v>
      </c>
      <c r="C52" s="2">
        <v>4</v>
      </c>
      <c r="D52" s="5">
        <v>340</v>
      </c>
      <c r="E52" s="6">
        <v>8.2511796598656935E-5</v>
      </c>
      <c r="F52" s="2">
        <v>0.2</v>
      </c>
      <c r="G52" s="6">
        <v>1.5959564846504897E-4</v>
      </c>
      <c r="H52" s="2">
        <v>1855.39</v>
      </c>
      <c r="I52" s="6">
        <v>2.1152520235816774E-4</v>
      </c>
      <c r="J52" s="2">
        <v>27830.89</v>
      </c>
      <c r="K52" s="6">
        <v>2.7619025134856636E-4</v>
      </c>
      <c r="L52" s="5">
        <v>4740.8599999999997</v>
      </c>
      <c r="M52" s="6">
        <v>3.3878584048693686E-4</v>
      </c>
    </row>
    <row r="53" spans="2:13" x14ac:dyDescent="0.25">
      <c r="B53" s="8" t="s">
        <v>423</v>
      </c>
      <c r="C53" s="2">
        <v>1</v>
      </c>
      <c r="D53" s="5">
        <v>750</v>
      </c>
      <c r="E53" s="6">
        <v>1.8201131602644911E-4</v>
      </c>
      <c r="F53" s="2">
        <v>0.27400000000000002</v>
      </c>
      <c r="G53" s="6">
        <v>2.186460383971171E-4</v>
      </c>
      <c r="H53" s="2">
        <v>1839.81</v>
      </c>
      <c r="I53" s="6">
        <v>2.0974899215290616E-4</v>
      </c>
      <c r="J53" s="2">
        <v>33116.620000000003</v>
      </c>
      <c r="K53" s="6">
        <v>3.2864517094548397E-4</v>
      </c>
      <c r="L53" s="5">
        <v>4204.97</v>
      </c>
      <c r="M53" s="6">
        <v>3.0049069064945076E-4</v>
      </c>
    </row>
    <row r="54" spans="2:13" x14ac:dyDescent="0.25">
      <c r="B54" s="8" t="s">
        <v>39</v>
      </c>
      <c r="C54" s="2">
        <v>5</v>
      </c>
      <c r="D54" s="5">
        <v>375</v>
      </c>
      <c r="E54" s="6">
        <v>9.1005658013224556E-5</v>
      </c>
      <c r="F54" s="2">
        <v>0.34700000000000003</v>
      </c>
      <c r="G54" s="6">
        <v>2.7689845008685996E-4</v>
      </c>
      <c r="H54" s="2">
        <v>1540.2399999999998</v>
      </c>
      <c r="I54" s="6">
        <v>1.7559627769910596E-4</v>
      </c>
      <c r="J54" s="2">
        <v>4620.7700000000004</v>
      </c>
      <c r="K54" s="6">
        <v>4.5855940206149176E-5</v>
      </c>
      <c r="L54" s="5">
        <v>806.99</v>
      </c>
      <c r="M54" s="6">
        <v>5.7668183708135907E-5</v>
      </c>
    </row>
    <row r="55" spans="2:13" x14ac:dyDescent="0.25">
      <c r="B55" s="8" t="s">
        <v>43</v>
      </c>
      <c r="C55" s="2">
        <v>5</v>
      </c>
      <c r="D55" s="5">
        <v>375</v>
      </c>
      <c r="E55" s="6">
        <v>9.1005658013224556E-5</v>
      </c>
      <c r="F55" s="2">
        <v>0.34500000000000003</v>
      </c>
      <c r="G55" s="6">
        <v>2.7530249360220951E-4</v>
      </c>
      <c r="H55" s="2">
        <v>1533.5</v>
      </c>
      <c r="I55" s="6">
        <v>1.7482787867577717E-4</v>
      </c>
      <c r="J55" s="2">
        <v>4600.55</v>
      </c>
      <c r="K55" s="6">
        <v>4.5655279469741968E-5</v>
      </c>
      <c r="L55" s="5">
        <v>795.11</v>
      </c>
      <c r="M55" s="6">
        <v>5.6819228922509495E-5</v>
      </c>
    </row>
    <row r="56" spans="2:13" x14ac:dyDescent="0.25">
      <c r="B56" s="8" t="s">
        <v>429</v>
      </c>
      <c r="C56" s="2">
        <v>29</v>
      </c>
      <c r="D56" s="5">
        <v>377</v>
      </c>
      <c r="E56" s="6">
        <v>9.1491021522628415E-5</v>
      </c>
      <c r="F56" s="2">
        <v>0.193</v>
      </c>
      <c r="G56" s="6">
        <v>1.5400980076877226E-4</v>
      </c>
      <c r="H56" s="2">
        <v>1037.96</v>
      </c>
      <c r="I56" s="6">
        <v>1.1833344959263754E-4</v>
      </c>
      <c r="J56" s="2">
        <v>8929.32</v>
      </c>
      <c r="K56" s="6">
        <v>8.8613448408289504E-5</v>
      </c>
      <c r="L56" s="5">
        <v>1224.79</v>
      </c>
      <c r="M56" s="6">
        <v>8.7524522886142043E-5</v>
      </c>
    </row>
    <row r="57" spans="2:13" x14ac:dyDescent="0.25">
      <c r="B57" s="8" t="s">
        <v>433</v>
      </c>
      <c r="C57" s="2">
        <v>8</v>
      </c>
      <c r="D57" s="5">
        <v>150</v>
      </c>
      <c r="E57" s="6">
        <v>3.640226320528982E-5</v>
      </c>
      <c r="F57" s="2">
        <v>0.18399999999999997</v>
      </c>
      <c r="G57" s="6">
        <v>1.4682799658784503E-4</v>
      </c>
      <c r="H57" s="2">
        <v>949.04</v>
      </c>
      <c r="I57" s="6">
        <v>1.0819605476260812E-4</v>
      </c>
      <c r="J57" s="2">
        <v>5694.4000000000005</v>
      </c>
      <c r="K57" s="6">
        <v>5.6510509267913328E-5</v>
      </c>
      <c r="L57" s="5">
        <v>763.6</v>
      </c>
      <c r="M57" s="6">
        <v>5.4567497837064373E-5</v>
      </c>
    </row>
    <row r="58" spans="2:13" x14ac:dyDescent="0.25">
      <c r="B58" s="8" t="s">
        <v>244</v>
      </c>
      <c r="C58" s="2">
        <v>23</v>
      </c>
      <c r="D58" s="5">
        <v>299</v>
      </c>
      <c r="E58" s="6">
        <v>7.256184465587771E-5</v>
      </c>
      <c r="F58" s="2">
        <v>0.16899999999999998</v>
      </c>
      <c r="G58" s="6">
        <v>1.3485832295296636E-4</v>
      </c>
      <c r="H58" s="2">
        <v>832.60000000000014</v>
      </c>
      <c r="I58" s="6">
        <v>9.4921220596969085E-5</v>
      </c>
      <c r="J58" s="2">
        <v>7109.9900000000016</v>
      </c>
      <c r="K58" s="6">
        <v>7.0558646352516713E-5</v>
      </c>
      <c r="L58" s="5">
        <v>983.48</v>
      </c>
      <c r="M58" s="6">
        <v>7.0280307455207003E-5</v>
      </c>
    </row>
    <row r="59" spans="2:13" x14ac:dyDescent="0.25">
      <c r="B59" s="8" t="s">
        <v>301</v>
      </c>
      <c r="C59" s="2">
        <v>1</v>
      </c>
      <c r="D59" s="5">
        <v>75</v>
      </c>
      <c r="E59" s="6">
        <v>1.820113160264491E-5</v>
      </c>
      <c r="F59" s="2">
        <v>8.2000000000000003E-2</v>
      </c>
      <c r="G59" s="6">
        <v>6.5434215870670078E-5</v>
      </c>
      <c r="H59" s="2">
        <v>718.75</v>
      </c>
      <c r="I59" s="6">
        <v>8.1941661426941531E-5</v>
      </c>
      <c r="J59" s="2">
        <v>5750.01</v>
      </c>
      <c r="K59" s="6">
        <v>5.7062375912404168E-5</v>
      </c>
      <c r="L59" s="5">
        <v>818.86</v>
      </c>
      <c r="M59" s="6">
        <v>5.8516423885356903E-5</v>
      </c>
    </row>
    <row r="60" spans="2:13" x14ac:dyDescent="0.25">
      <c r="B60" s="8" t="s">
        <v>459</v>
      </c>
      <c r="C60" s="2">
        <v>1</v>
      </c>
      <c r="D60" s="5">
        <v>159.25</v>
      </c>
      <c r="E60" s="6">
        <v>3.8647069436282697E-5</v>
      </c>
      <c r="F60" s="2">
        <v>4.2999999999999997E-2</v>
      </c>
      <c r="G60" s="6">
        <v>3.4313064419985522E-5</v>
      </c>
      <c r="H60" s="2">
        <v>504.88</v>
      </c>
      <c r="I60" s="6">
        <v>5.7559243159978076E-5</v>
      </c>
      <c r="J60" s="2">
        <v>7573.2</v>
      </c>
      <c r="K60" s="6">
        <v>7.5155484122604873E-5</v>
      </c>
      <c r="L60" s="5">
        <v>938.51</v>
      </c>
      <c r="M60" s="6">
        <v>6.7066713456080779E-5</v>
      </c>
    </row>
    <row r="61" spans="2:13" x14ac:dyDescent="0.25">
      <c r="B61" s="8" t="s">
        <v>248</v>
      </c>
      <c r="C61" s="2">
        <v>1</v>
      </c>
      <c r="D61" s="5">
        <v>286.7</v>
      </c>
      <c r="E61" s="6">
        <v>6.9576859073043943E-5</v>
      </c>
      <c r="F61" s="2">
        <v>0</v>
      </c>
      <c r="G61" s="6">
        <v>0</v>
      </c>
      <c r="H61" s="2">
        <v>426.31</v>
      </c>
      <c r="I61" s="6">
        <v>4.860180825449662E-5</v>
      </c>
      <c r="J61" s="2">
        <v>6394.59</v>
      </c>
      <c r="K61" s="6">
        <v>6.3459106746892714E-5</v>
      </c>
      <c r="L61" s="5">
        <v>718.42</v>
      </c>
      <c r="M61" s="6">
        <v>5.1338897061424548E-5</v>
      </c>
    </row>
    <row r="62" spans="2:13" x14ac:dyDescent="0.25">
      <c r="B62" s="8" t="s">
        <v>201</v>
      </c>
      <c r="C62" s="2">
        <v>1</v>
      </c>
      <c r="D62" s="5">
        <v>375</v>
      </c>
      <c r="E62" s="6">
        <v>9.1005658013224556E-5</v>
      </c>
      <c r="F62" s="2">
        <v>1E-3</v>
      </c>
      <c r="G62" s="6">
        <v>7.9797824232524485E-7</v>
      </c>
      <c r="H62" s="2">
        <v>279.86</v>
      </c>
      <c r="I62" s="6">
        <v>3.190566033661754E-5</v>
      </c>
      <c r="J62" s="2">
        <v>5597.21</v>
      </c>
      <c r="K62" s="6">
        <v>5.5546007934015369E-5</v>
      </c>
      <c r="L62" s="5">
        <v>591.88</v>
      </c>
      <c r="M62" s="6">
        <v>4.2296242299373575E-5</v>
      </c>
    </row>
    <row r="63" spans="2:13" x14ac:dyDescent="0.25">
      <c r="B63" s="8" t="s">
        <v>453</v>
      </c>
      <c r="C63" s="2">
        <v>6</v>
      </c>
      <c r="D63" s="5">
        <v>78</v>
      </c>
      <c r="E63" s="6">
        <v>1.8929176866750708E-5</v>
      </c>
      <c r="F63" s="2">
        <v>4.4999999999999998E-2</v>
      </c>
      <c r="G63" s="6">
        <v>3.5909020904636018E-5</v>
      </c>
      <c r="H63" s="2">
        <v>221.57</v>
      </c>
      <c r="I63" s="6">
        <v>2.5260262848511215E-5</v>
      </c>
      <c r="J63" s="2">
        <v>1892.16</v>
      </c>
      <c r="K63" s="6">
        <v>1.8777557814058528E-5</v>
      </c>
      <c r="L63" s="5">
        <v>232.64</v>
      </c>
      <c r="M63" s="6">
        <v>1.6624649943445067E-5</v>
      </c>
    </row>
    <row r="64" spans="2:13" x14ac:dyDescent="0.25">
      <c r="B64" s="8" t="s">
        <v>193</v>
      </c>
      <c r="C64" s="2">
        <v>1</v>
      </c>
      <c r="D64" s="5">
        <v>45.25</v>
      </c>
      <c r="E64" s="6">
        <v>1.0981349400262429E-5</v>
      </c>
      <c r="F64" s="2">
        <v>3.7999999999999999E-2</v>
      </c>
      <c r="G64" s="6">
        <v>3.0323173208359301E-5</v>
      </c>
      <c r="H64" s="2">
        <v>190.09</v>
      </c>
      <c r="I64" s="6">
        <v>2.1671360585248441E-5</v>
      </c>
      <c r="J64" s="2">
        <v>969.47</v>
      </c>
      <c r="K64" s="6">
        <v>9.6208983246635164E-6</v>
      </c>
      <c r="L64" s="5">
        <v>131.63</v>
      </c>
      <c r="M64" s="6">
        <v>9.4063904404043772E-6</v>
      </c>
    </row>
    <row r="65" spans="2:13" x14ac:dyDescent="0.25">
      <c r="B65" s="8" t="s">
        <v>191</v>
      </c>
      <c r="C65" s="2">
        <v>1</v>
      </c>
      <c r="D65" s="5">
        <v>40.25</v>
      </c>
      <c r="E65" s="6">
        <v>9.7679406267527691E-6</v>
      </c>
      <c r="F65" s="2">
        <v>3.6999999999999998E-2</v>
      </c>
      <c r="G65" s="6">
        <v>2.9525194966034056E-5</v>
      </c>
      <c r="H65" s="2">
        <v>186.69</v>
      </c>
      <c r="I65" s="6">
        <v>2.1283740899889691E-5</v>
      </c>
      <c r="J65" s="2">
        <v>952.15</v>
      </c>
      <c r="K65" s="6">
        <v>9.4490168234482424E-6</v>
      </c>
      <c r="L65" s="5">
        <v>129.28</v>
      </c>
      <c r="M65" s="6">
        <v>9.2384574651331611E-6</v>
      </c>
    </row>
    <row r="66" spans="2:13" x14ac:dyDescent="0.25">
      <c r="B66" s="8" t="s">
        <v>194</v>
      </c>
      <c r="C66" s="2">
        <v>5</v>
      </c>
      <c r="D66" s="5">
        <v>75</v>
      </c>
      <c r="E66" s="6">
        <v>1.820113160264491E-5</v>
      </c>
      <c r="F66" s="2">
        <v>3.5000000000000003E-2</v>
      </c>
      <c r="G66" s="6">
        <v>2.792923848138357E-5</v>
      </c>
      <c r="H66" s="2">
        <v>180.34</v>
      </c>
      <c r="I66" s="6">
        <v>2.0559804134587322E-5</v>
      </c>
      <c r="J66" s="2">
        <v>1543.68</v>
      </c>
      <c r="K66" s="6">
        <v>1.5319286131408481E-5</v>
      </c>
      <c r="L66" s="5">
        <v>212.96</v>
      </c>
      <c r="M66" s="6">
        <v>1.5218300601599304E-5</v>
      </c>
    </row>
    <row r="67" spans="2:13" x14ac:dyDescent="0.25">
      <c r="B67" s="8" t="s">
        <v>140</v>
      </c>
      <c r="C67" s="2">
        <v>2</v>
      </c>
      <c r="D67" s="5">
        <v>375</v>
      </c>
      <c r="E67" s="6">
        <v>9.1005658013224556E-5</v>
      </c>
      <c r="F67" s="2">
        <v>1.2E-2</v>
      </c>
      <c r="G67" s="6">
        <v>9.5757389079029382E-6</v>
      </c>
      <c r="H67" s="2">
        <v>96.58</v>
      </c>
      <c r="I67" s="6">
        <v>1.1010679179984713E-5</v>
      </c>
      <c r="J67" s="2">
        <v>1352.2</v>
      </c>
      <c r="K67" s="6">
        <v>1.341906269880451E-5</v>
      </c>
      <c r="L67" s="5">
        <v>176.34</v>
      </c>
      <c r="M67" s="6">
        <v>1.2601404620989957E-5</v>
      </c>
    </row>
    <row r="68" spans="2:13" x14ac:dyDescent="0.25">
      <c r="B68" s="8" t="s">
        <v>189</v>
      </c>
      <c r="C68" s="2">
        <v>183</v>
      </c>
      <c r="D68" s="5">
        <v>972915.53999999992</v>
      </c>
      <c r="E68" s="6">
        <v>0.23610885042397783</v>
      </c>
      <c r="F68" s="2">
        <v>0</v>
      </c>
      <c r="G68" s="6">
        <v>0</v>
      </c>
      <c r="H68" s="2">
        <v>0</v>
      </c>
      <c r="I68" s="6">
        <v>0</v>
      </c>
      <c r="J68" s="2">
        <v>0</v>
      </c>
      <c r="K68" s="6">
        <v>0</v>
      </c>
      <c r="L68" s="5">
        <v>0</v>
      </c>
      <c r="M68" s="6">
        <v>0</v>
      </c>
    </row>
    <row r="69" spans="2:13" x14ac:dyDescent="0.25">
      <c r="B69" s="8" t="s">
        <v>159</v>
      </c>
      <c r="C69" s="2">
        <v>1191</v>
      </c>
      <c r="D69" s="5">
        <v>8337</v>
      </c>
      <c r="E69" s="6">
        <v>2.0232377889500084E-3</v>
      </c>
      <c r="F69" s="2">
        <v>0</v>
      </c>
      <c r="G69" s="6">
        <v>0</v>
      </c>
      <c r="H69" s="2">
        <v>0</v>
      </c>
      <c r="I69" s="6">
        <v>0</v>
      </c>
      <c r="J69" s="2">
        <v>0</v>
      </c>
      <c r="K69" s="6">
        <v>0</v>
      </c>
      <c r="L69" s="5">
        <v>0</v>
      </c>
      <c r="M69" s="6">
        <v>0</v>
      </c>
    </row>
    <row r="70" spans="2:13" x14ac:dyDescent="0.25">
      <c r="B70" s="8" t="s">
        <v>237</v>
      </c>
      <c r="C70" s="2">
        <v>1</v>
      </c>
      <c r="D70" s="5">
        <v>1000</v>
      </c>
      <c r="E70" s="6">
        <v>2.4268175470193215E-4</v>
      </c>
      <c r="F70" s="2">
        <v>0</v>
      </c>
      <c r="G70" s="6">
        <v>0</v>
      </c>
      <c r="H70" s="2">
        <v>0</v>
      </c>
      <c r="I70" s="6">
        <v>0</v>
      </c>
      <c r="J70" s="2">
        <v>0</v>
      </c>
      <c r="K70" s="6">
        <v>0</v>
      </c>
      <c r="L70" s="5">
        <v>0</v>
      </c>
      <c r="M70" s="6">
        <v>0</v>
      </c>
    </row>
    <row r="71" spans="2:13" x14ac:dyDescent="0.25">
      <c r="B71" s="8" t="s">
        <v>99</v>
      </c>
      <c r="C71" s="2">
        <v>338</v>
      </c>
      <c r="D71" s="5">
        <v>285461.63998942805</v>
      </c>
      <c r="E71" s="6">
        <v>6.9276331692725637E-2</v>
      </c>
      <c r="F71" s="2">
        <v>0</v>
      </c>
      <c r="G71" s="6">
        <v>0</v>
      </c>
      <c r="H71" s="2">
        <v>0</v>
      </c>
      <c r="I71" s="6">
        <v>0</v>
      </c>
      <c r="J71" s="2">
        <v>0</v>
      </c>
      <c r="K71" s="6">
        <v>0</v>
      </c>
      <c r="L71" s="5">
        <v>0</v>
      </c>
      <c r="M71" s="6">
        <v>0</v>
      </c>
    </row>
    <row r="72" spans="2:13" x14ac:dyDescent="0.25">
      <c r="B72" s="8" t="s">
        <v>474</v>
      </c>
      <c r="C72" s="2">
        <v>10</v>
      </c>
      <c r="D72" s="5">
        <v>1601.1000000000004</v>
      </c>
      <c r="E72" s="6">
        <v>3.8855775745326362E-4</v>
      </c>
      <c r="F72" s="2">
        <v>0</v>
      </c>
      <c r="G72" s="6">
        <v>0</v>
      </c>
      <c r="H72" s="2">
        <v>0</v>
      </c>
      <c r="I72" s="6">
        <v>0</v>
      </c>
      <c r="J72" s="2">
        <v>0</v>
      </c>
      <c r="K72" s="6">
        <v>0</v>
      </c>
      <c r="L72" s="5">
        <v>0</v>
      </c>
      <c r="M72" s="6">
        <v>0</v>
      </c>
    </row>
    <row r="73" spans="2:13" x14ac:dyDescent="0.25">
      <c r="B73" s="8" t="s">
        <v>165</v>
      </c>
      <c r="C73" s="2">
        <v>8</v>
      </c>
      <c r="D73" s="5">
        <v>600</v>
      </c>
      <c r="E73" s="6">
        <v>1.4560905282115928E-4</v>
      </c>
      <c r="F73" s="2">
        <v>0</v>
      </c>
      <c r="G73" s="6">
        <v>0</v>
      </c>
      <c r="H73" s="2">
        <v>0</v>
      </c>
      <c r="I73" s="6">
        <v>0</v>
      </c>
      <c r="J73" s="2">
        <v>0</v>
      </c>
      <c r="K73" s="6">
        <v>0</v>
      </c>
      <c r="L73" s="5">
        <v>0</v>
      </c>
      <c r="M73" s="6">
        <v>0</v>
      </c>
    </row>
    <row r="74" spans="2:13" x14ac:dyDescent="0.25">
      <c r="B74" s="8" t="s">
        <v>258</v>
      </c>
      <c r="C74" s="2">
        <v>38671</v>
      </c>
      <c r="D74" s="5">
        <v>4120622.9171543005</v>
      </c>
      <c r="E74" s="6">
        <v>1</v>
      </c>
      <c r="F74" s="2">
        <v>1253.1669999999999</v>
      </c>
      <c r="G74" s="6">
        <v>1</v>
      </c>
      <c r="H74" s="2">
        <v>8771484.3400000036</v>
      </c>
      <c r="I74" s="6">
        <v>1</v>
      </c>
      <c r="J74" s="2">
        <v>100767097.54999998</v>
      </c>
      <c r="K74" s="6">
        <v>1</v>
      </c>
      <c r="L74" s="5">
        <v>13993678.109999999</v>
      </c>
      <c r="M74" s="6">
        <v>1</v>
      </c>
    </row>
  </sheetData>
  <hyperlinks>
    <hyperlink ref="A2" location="'Table Name &amp; Description'!A1" display="Return to List" xr:uid="{36751604-A60A-4F35-B59C-2309A5EC3C8E}"/>
  </hyperlinks>
  <pageMargins left="0.7" right="0.7" top="0.75" bottom="0.75" header="0.3" footer="0.3"/>
  <pageSetup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"/>
  <dimension ref="A1:J160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53.28515625" style="7" bestFit="1" customWidth="1"/>
    <col min="3" max="3" width="14.42578125" style="7" bestFit="1" customWidth="1"/>
    <col min="4" max="4" width="17.85546875" style="7" bestFit="1" customWidth="1"/>
    <col min="5" max="5" width="15.5703125" style="7" bestFit="1" customWidth="1"/>
    <col min="6" max="6" width="19" style="7" bestFit="1" customWidth="1"/>
    <col min="7" max="7" width="23.42578125" style="7" bestFit="1" customWidth="1"/>
    <col min="8" max="8" width="26.85546875" style="7" bestFit="1" customWidth="1"/>
    <col min="9" max="9" width="19.5703125" style="7" bestFit="1" customWidth="1"/>
    <col min="10" max="12" width="23" style="7" bestFit="1" customWidth="1"/>
    <col min="13" max="13" width="23" style="7" customWidth="1"/>
    <col min="14" max="14" width="19.5703125" style="7" customWidth="1"/>
    <col min="15" max="15" width="23" style="7" bestFit="1" customWidth="1"/>
    <col min="16" max="16384" width="8.85546875" style="7"/>
  </cols>
  <sheetData>
    <row r="1" spans="1:10" ht="18.75" x14ac:dyDescent="0.3">
      <c r="A1" s="29" t="s">
        <v>338</v>
      </c>
    </row>
    <row r="2" spans="1:10" x14ac:dyDescent="0.25">
      <c r="A2" s="30" t="s">
        <v>468</v>
      </c>
    </row>
    <row r="3" spans="1:10" ht="18.75" hidden="1" x14ac:dyDescent="0.3">
      <c r="A3" s="29"/>
      <c r="B3" s="10" t="s">
        <v>298</v>
      </c>
      <c r="C3" s="7" t="s" vm="10">
        <v>8</v>
      </c>
    </row>
    <row r="4" spans="1:10" x14ac:dyDescent="0.25">
      <c r="A4" s="8"/>
    </row>
    <row r="5" spans="1:10" x14ac:dyDescent="0.25">
      <c r="C5" s="3" t="s">
        <v>261</v>
      </c>
      <c r="D5" s="3" t="s">
        <v>262</v>
      </c>
      <c r="E5" s="3" t="s">
        <v>263</v>
      </c>
      <c r="F5" s="3" t="s">
        <v>264</v>
      </c>
      <c r="G5" s="3" t="s">
        <v>265</v>
      </c>
      <c r="H5" s="3" t="s">
        <v>266</v>
      </c>
      <c r="I5" s="3" t="s">
        <v>267</v>
      </c>
      <c r="J5" s="3" t="s">
        <v>268</v>
      </c>
    </row>
    <row r="6" spans="1:10" x14ac:dyDescent="0.25">
      <c r="B6" s="8" t="s">
        <v>46</v>
      </c>
      <c r="C6" s="2">
        <v>1282.5930000000005</v>
      </c>
      <c r="D6" s="6">
        <v>0.14682567029501065</v>
      </c>
      <c r="E6" s="2">
        <v>11122177.150000004</v>
      </c>
      <c r="F6" s="6">
        <v>0.18470007750700224</v>
      </c>
      <c r="G6" s="2">
        <v>168712720.38000003</v>
      </c>
      <c r="H6" s="6">
        <v>0.20752349481061125</v>
      </c>
      <c r="I6" s="5">
        <v>21607902.289999999</v>
      </c>
      <c r="J6" s="6">
        <v>0.19755214254900746</v>
      </c>
    </row>
    <row r="7" spans="1:10" x14ac:dyDescent="0.25">
      <c r="B7" s="8" t="s">
        <v>22</v>
      </c>
      <c r="C7" s="2">
        <v>1066.8360000000002</v>
      </c>
      <c r="D7" s="6">
        <v>0.12212674698431066</v>
      </c>
      <c r="E7" s="2">
        <v>10145460.060000002</v>
      </c>
      <c r="F7" s="6">
        <v>0.1684802565319862</v>
      </c>
      <c r="G7" s="2">
        <v>162587500.17000011</v>
      </c>
      <c r="H7" s="6">
        <v>0.19998922530443089</v>
      </c>
      <c r="I7" s="5">
        <v>20421872.120000001</v>
      </c>
      <c r="J7" s="6">
        <v>0.18670875765830028</v>
      </c>
    </row>
    <row r="8" spans="1:10" x14ac:dyDescent="0.25">
      <c r="B8" s="8" t="s">
        <v>47</v>
      </c>
      <c r="C8" s="2">
        <v>851.9620000000001</v>
      </c>
      <c r="D8" s="6">
        <v>9.7528905674580973E-2</v>
      </c>
      <c r="E8" s="2">
        <v>3866361.9699999993</v>
      </c>
      <c r="F8" s="6">
        <v>6.4206615835922506E-2</v>
      </c>
      <c r="G8" s="2">
        <v>52062077.699999966</v>
      </c>
      <c r="H8" s="6">
        <v>6.4038468984857586E-2</v>
      </c>
      <c r="I8" s="5">
        <v>8947996.6300000008</v>
      </c>
      <c r="J8" s="6">
        <v>8.1807844280926661E-2</v>
      </c>
    </row>
    <row r="9" spans="1:10" x14ac:dyDescent="0.25">
      <c r="B9" s="8" t="s">
        <v>45</v>
      </c>
      <c r="C9" s="2">
        <v>611.44800000000214</v>
      </c>
      <c r="D9" s="6">
        <v>6.9995908640187454E-2</v>
      </c>
      <c r="E9" s="2">
        <v>3366380.8699999987</v>
      </c>
      <c r="F9" s="6">
        <v>5.5903695762217667E-2</v>
      </c>
      <c r="G9" s="2">
        <v>24295979.269999936</v>
      </c>
      <c r="H9" s="6">
        <v>2.9885040775824337E-2</v>
      </c>
      <c r="I9" s="5">
        <v>4343035.9000000004</v>
      </c>
      <c r="J9" s="6">
        <v>3.970658677077242E-2</v>
      </c>
    </row>
    <row r="10" spans="1:10" x14ac:dyDescent="0.25">
      <c r="B10" s="8" t="s">
        <v>41</v>
      </c>
      <c r="C10" s="2">
        <v>614.89300000000014</v>
      </c>
      <c r="D10" s="6">
        <v>7.0390277262319362E-2</v>
      </c>
      <c r="E10" s="2">
        <v>3083429.99</v>
      </c>
      <c r="F10" s="6">
        <v>5.1204881064173209E-2</v>
      </c>
      <c r="G10" s="2">
        <v>37992050.019999981</v>
      </c>
      <c r="H10" s="6">
        <v>4.673176377816609E-2</v>
      </c>
      <c r="I10" s="5">
        <v>5376928.6299999999</v>
      </c>
      <c r="J10" s="6">
        <v>4.9159041767843886E-2</v>
      </c>
    </row>
    <row r="11" spans="1:10" x14ac:dyDescent="0.25">
      <c r="B11" s="8" t="s">
        <v>51</v>
      </c>
      <c r="C11" s="2">
        <v>381.21899999999982</v>
      </c>
      <c r="D11" s="6">
        <v>4.3640293689575428E-2</v>
      </c>
      <c r="E11" s="2">
        <v>2362343.7399999993</v>
      </c>
      <c r="F11" s="6">
        <v>3.9230185420682788E-2</v>
      </c>
      <c r="G11" s="2">
        <v>27456908.16</v>
      </c>
      <c r="H11" s="6">
        <v>3.3773111625628502E-2</v>
      </c>
      <c r="I11" s="5">
        <v>4004880.78</v>
      </c>
      <c r="J11" s="6">
        <v>3.6614973916671678E-2</v>
      </c>
    </row>
    <row r="12" spans="1:10" x14ac:dyDescent="0.25">
      <c r="B12" s="8" t="s">
        <v>35</v>
      </c>
      <c r="C12" s="2">
        <v>296.06700000000018</v>
      </c>
      <c r="D12" s="6">
        <v>3.3892462945948505E-2</v>
      </c>
      <c r="E12" s="2">
        <v>2114029.0599999982</v>
      </c>
      <c r="F12" s="6">
        <v>3.5106555665142827E-2</v>
      </c>
      <c r="G12" s="2">
        <v>27849454.650000002</v>
      </c>
      <c r="H12" s="6">
        <v>3.4255959743405021E-2</v>
      </c>
      <c r="I12" s="5">
        <v>3733269.51</v>
      </c>
      <c r="J12" s="6">
        <v>3.4131744049708181E-2</v>
      </c>
    </row>
    <row r="13" spans="1:10" x14ac:dyDescent="0.25">
      <c r="B13" s="8" t="s">
        <v>28</v>
      </c>
      <c r="C13" s="2">
        <v>365.52100000000058</v>
      </c>
      <c r="D13" s="6">
        <v>4.1843254899958639E-2</v>
      </c>
      <c r="E13" s="2">
        <v>2053867.6100000008</v>
      </c>
      <c r="F13" s="6">
        <v>3.4107486478591235E-2</v>
      </c>
      <c r="G13" s="2">
        <v>11603669.209999971</v>
      </c>
      <c r="H13" s="6">
        <v>1.427298416895741E-2</v>
      </c>
      <c r="I13" s="5">
        <v>1878781.79</v>
      </c>
      <c r="J13" s="6">
        <v>1.71769273581142E-2</v>
      </c>
    </row>
    <row r="14" spans="1:10" x14ac:dyDescent="0.25">
      <c r="A14" s="8"/>
      <c r="B14" s="8" t="s">
        <v>18</v>
      </c>
      <c r="C14" s="2">
        <v>305.55699999999985</v>
      </c>
      <c r="D14" s="6">
        <v>3.4978836886161498E-2</v>
      </c>
      <c r="E14" s="2">
        <v>1619646.7199999997</v>
      </c>
      <c r="F14" s="6">
        <v>2.6896611219500471E-2</v>
      </c>
      <c r="G14" s="2">
        <v>9938860.0099999961</v>
      </c>
      <c r="H14" s="6">
        <v>1.2225201271504893E-2</v>
      </c>
      <c r="I14" s="5">
        <v>1476212.17</v>
      </c>
      <c r="J14" s="6">
        <v>1.3496399286078948E-2</v>
      </c>
    </row>
    <row r="15" spans="1:10" x14ac:dyDescent="0.25">
      <c r="B15" s="8" t="s">
        <v>60</v>
      </c>
      <c r="C15" s="2">
        <v>110.40600000000002</v>
      </c>
      <c r="D15" s="6">
        <v>1.2638798866507881E-2</v>
      </c>
      <c r="E15" s="2">
        <v>1437276.1099999994</v>
      </c>
      <c r="F15" s="6">
        <v>2.3868079543757532E-2</v>
      </c>
      <c r="G15" s="2">
        <v>31790429.020000007</v>
      </c>
      <c r="H15" s="6">
        <v>3.910351819886336E-2</v>
      </c>
      <c r="I15" s="5">
        <v>3625756.94</v>
      </c>
      <c r="J15" s="6">
        <v>3.3148800945403255E-2</v>
      </c>
    </row>
    <row r="16" spans="1:10" x14ac:dyDescent="0.25">
      <c r="B16" s="8" t="s">
        <v>36</v>
      </c>
      <c r="C16" s="2">
        <v>200.54999999999998</v>
      </c>
      <c r="D16" s="6">
        <v>2.2958092066356493E-2</v>
      </c>
      <c r="E16" s="2">
        <v>1415655.6699999997</v>
      </c>
      <c r="F16" s="6">
        <v>2.3509040401521301E-2</v>
      </c>
      <c r="G16" s="2">
        <v>19689543.459999997</v>
      </c>
      <c r="H16" s="6">
        <v>2.4218937735349281E-2</v>
      </c>
      <c r="I16" s="5">
        <v>2824712.05</v>
      </c>
      <c r="J16" s="6">
        <v>2.5825177755443244E-2</v>
      </c>
    </row>
    <row r="17" spans="2:10" x14ac:dyDescent="0.25">
      <c r="B17" s="8" t="s">
        <v>5</v>
      </c>
      <c r="C17" s="2">
        <v>186.25399999999999</v>
      </c>
      <c r="D17" s="6">
        <v>2.1321548141247381E-2</v>
      </c>
      <c r="E17" s="2">
        <v>1292066.6500000001</v>
      </c>
      <c r="F17" s="6">
        <v>2.145666331157229E-2</v>
      </c>
      <c r="G17" s="2">
        <v>10017415.770000001</v>
      </c>
      <c r="H17" s="6">
        <v>1.2321828045206287E-2</v>
      </c>
      <c r="I17" s="5">
        <v>1402422.2</v>
      </c>
      <c r="J17" s="6">
        <v>1.2821768011072059E-2</v>
      </c>
    </row>
    <row r="18" spans="2:10" x14ac:dyDescent="0.25">
      <c r="B18" s="8" t="s">
        <v>408</v>
      </c>
      <c r="C18" s="2">
        <v>167.80500000000001</v>
      </c>
      <c r="D18" s="6">
        <v>1.9209586832186248E-2</v>
      </c>
      <c r="E18" s="2">
        <v>1270806.1400000001</v>
      </c>
      <c r="F18" s="6">
        <v>2.1103601335317183E-2</v>
      </c>
      <c r="G18" s="2">
        <v>19062092.039999999</v>
      </c>
      <c r="H18" s="6">
        <v>2.3447147017915528E-2</v>
      </c>
      <c r="I18" s="5">
        <v>2321642.0699999998</v>
      </c>
      <c r="J18" s="6">
        <v>2.1225816324274612E-2</v>
      </c>
    </row>
    <row r="19" spans="2:10" x14ac:dyDescent="0.25">
      <c r="B19" s="8" t="s">
        <v>14</v>
      </c>
      <c r="C19" s="2">
        <v>182.40199999999999</v>
      </c>
      <c r="D19" s="6">
        <v>2.088058792863404E-2</v>
      </c>
      <c r="E19" s="2">
        <v>916756.39000000036</v>
      </c>
      <c r="F19" s="6">
        <v>1.5224085536889653E-2</v>
      </c>
      <c r="G19" s="2">
        <v>916756.39000000036</v>
      </c>
      <c r="H19" s="6">
        <v>1.1276475746123569E-3</v>
      </c>
      <c r="I19" s="5">
        <v>162733.15</v>
      </c>
      <c r="J19" s="6">
        <v>1.4878021019711404E-3</v>
      </c>
    </row>
    <row r="20" spans="2:10" x14ac:dyDescent="0.25">
      <c r="B20" s="8" t="s">
        <v>13</v>
      </c>
      <c r="C20" s="2">
        <v>169.07799999999995</v>
      </c>
      <c r="D20" s="6">
        <v>1.9355314337548852E-2</v>
      </c>
      <c r="E20" s="2">
        <v>891532.8600000008</v>
      </c>
      <c r="F20" s="6">
        <v>1.4805211796328875E-2</v>
      </c>
      <c r="G20" s="2">
        <v>14832471.34999999</v>
      </c>
      <c r="H20" s="6">
        <v>1.824454187151589E-2</v>
      </c>
      <c r="I20" s="5">
        <v>1937435.75</v>
      </c>
      <c r="J20" s="6">
        <v>1.7713176333672843E-2</v>
      </c>
    </row>
    <row r="21" spans="2:10" x14ac:dyDescent="0.25">
      <c r="B21" s="8" t="s">
        <v>29</v>
      </c>
      <c r="C21" s="2">
        <v>166.90799999999999</v>
      </c>
      <c r="D21" s="6">
        <v>1.9106902172083915E-2</v>
      </c>
      <c r="E21" s="2">
        <v>877355.09000000125</v>
      </c>
      <c r="F21" s="6">
        <v>1.4569769114328762E-2</v>
      </c>
      <c r="G21" s="2">
        <v>12195890.589999979</v>
      </c>
      <c r="H21" s="6">
        <v>1.5001440507058955E-2</v>
      </c>
      <c r="I21" s="5">
        <v>1601692.39</v>
      </c>
      <c r="J21" s="6">
        <v>1.4643613206978292E-2</v>
      </c>
    </row>
    <row r="22" spans="2:10" x14ac:dyDescent="0.25">
      <c r="B22" s="8" t="s">
        <v>75</v>
      </c>
      <c r="C22" s="2">
        <v>91.727999999999994</v>
      </c>
      <c r="D22" s="6">
        <v>1.0500622633072791E-2</v>
      </c>
      <c r="E22" s="2">
        <v>733842.90999999992</v>
      </c>
      <c r="F22" s="6">
        <v>1.2186538707933096E-2</v>
      </c>
      <c r="G22" s="2">
        <v>14526717.309999999</v>
      </c>
      <c r="H22" s="6">
        <v>1.7868451990501896E-2</v>
      </c>
      <c r="I22" s="5">
        <v>1622526.79</v>
      </c>
      <c r="J22" s="6">
        <v>1.4834093536974409E-2</v>
      </c>
    </row>
    <row r="23" spans="2:10" x14ac:dyDescent="0.25">
      <c r="B23" s="8" t="s">
        <v>59</v>
      </c>
      <c r="C23" s="2">
        <v>120.57499999999999</v>
      </c>
      <c r="D23" s="6">
        <v>1.3802901774624452E-2</v>
      </c>
      <c r="E23" s="2">
        <v>713200.06</v>
      </c>
      <c r="F23" s="6">
        <v>1.1843733882623745E-2</v>
      </c>
      <c r="G23" s="2">
        <v>10112511.810000001</v>
      </c>
      <c r="H23" s="6">
        <v>1.2438800034745666E-2</v>
      </c>
      <c r="I23" s="5">
        <v>1376782.15</v>
      </c>
      <c r="J23" s="6">
        <v>1.2587351604306471E-2</v>
      </c>
    </row>
    <row r="24" spans="2:10" x14ac:dyDescent="0.25">
      <c r="B24" s="8" t="s">
        <v>19</v>
      </c>
      <c r="C24" s="2">
        <v>103.99099999999997</v>
      </c>
      <c r="D24" s="6">
        <v>1.1904437557080417E-2</v>
      </c>
      <c r="E24" s="2">
        <v>549141.4700000002</v>
      </c>
      <c r="F24" s="6">
        <v>9.1193001786803174E-3</v>
      </c>
      <c r="G24" s="2">
        <v>3877409.4299999969</v>
      </c>
      <c r="H24" s="6">
        <v>4.7693709988959835E-3</v>
      </c>
      <c r="I24" s="5">
        <v>580883.63</v>
      </c>
      <c r="J24" s="6">
        <v>5.3107795536104733E-3</v>
      </c>
    </row>
    <row r="25" spans="2:10" x14ac:dyDescent="0.25">
      <c r="B25" s="8" t="s">
        <v>16</v>
      </c>
      <c r="C25" s="2">
        <v>88.278999999999911</v>
      </c>
      <c r="D25" s="6">
        <v>1.0105796108331502E-2</v>
      </c>
      <c r="E25" s="2">
        <v>467932.5500000004</v>
      </c>
      <c r="F25" s="6">
        <v>7.7707068577890113E-3</v>
      </c>
      <c r="G25" s="2">
        <v>3324811.0199999977</v>
      </c>
      <c r="H25" s="6">
        <v>4.0896525223537653E-3</v>
      </c>
      <c r="I25" s="5">
        <v>496019.77</v>
      </c>
      <c r="J25" s="6">
        <v>4.5349042676629909E-3</v>
      </c>
    </row>
    <row r="26" spans="2:10" x14ac:dyDescent="0.25">
      <c r="B26" s="8" t="s">
        <v>10</v>
      </c>
      <c r="C26" s="2">
        <v>83.91500000000002</v>
      </c>
      <c r="D26" s="6">
        <v>9.6062243617467246E-3</v>
      </c>
      <c r="E26" s="2">
        <v>447085.13000000006</v>
      </c>
      <c r="F26" s="6">
        <v>7.4245048473470998E-3</v>
      </c>
      <c r="G26" s="2">
        <v>1980373.7900000003</v>
      </c>
      <c r="H26" s="6">
        <v>2.4359401532171271E-3</v>
      </c>
      <c r="I26" s="5">
        <v>346255.09</v>
      </c>
      <c r="J26" s="6">
        <v>3.1656675405116069E-3</v>
      </c>
    </row>
    <row r="27" spans="2:10" x14ac:dyDescent="0.25">
      <c r="B27" s="8" t="s">
        <v>359</v>
      </c>
      <c r="C27" s="2">
        <v>134.958</v>
      </c>
      <c r="D27" s="6">
        <v>1.544940508148262E-2</v>
      </c>
      <c r="E27" s="2">
        <v>445252.96</v>
      </c>
      <c r="F27" s="6">
        <v>7.3940789751062485E-3</v>
      </c>
      <c r="G27" s="2">
        <v>6678794.4500000002</v>
      </c>
      <c r="H27" s="6">
        <v>8.2151882932356406E-3</v>
      </c>
      <c r="I27" s="5">
        <v>813434.86</v>
      </c>
      <c r="J27" s="6">
        <v>7.4368995777725697E-3</v>
      </c>
    </row>
    <row r="28" spans="2:10" x14ac:dyDescent="0.25">
      <c r="B28" s="8" t="s">
        <v>94</v>
      </c>
      <c r="C28" s="2">
        <v>55.477999999999994</v>
      </c>
      <c r="D28" s="6">
        <v>6.350880237633136E-3</v>
      </c>
      <c r="E28" s="2">
        <v>437001.20000000007</v>
      </c>
      <c r="F28" s="6">
        <v>7.2570463877796596E-3</v>
      </c>
      <c r="G28" s="2">
        <v>7274838.6499999994</v>
      </c>
      <c r="H28" s="6">
        <v>8.9483468551211608E-3</v>
      </c>
      <c r="I28" s="5">
        <v>930302.33</v>
      </c>
      <c r="J28" s="6">
        <v>8.5053706761200731E-3</v>
      </c>
    </row>
    <row r="29" spans="2:10" x14ac:dyDescent="0.25">
      <c r="B29" s="8" t="s">
        <v>77</v>
      </c>
      <c r="C29" s="2">
        <v>76.087000000000003</v>
      </c>
      <c r="D29" s="6">
        <v>8.7101089556363333E-3</v>
      </c>
      <c r="E29" s="2">
        <v>434649.14999999991</v>
      </c>
      <c r="F29" s="6">
        <v>7.2179871450215654E-3</v>
      </c>
      <c r="G29" s="2">
        <v>5416318.8100000005</v>
      </c>
      <c r="H29" s="6">
        <v>6.6622920069570333E-3</v>
      </c>
      <c r="I29" s="5">
        <v>781549.61</v>
      </c>
      <c r="J29" s="6">
        <v>7.1453858820573739E-3</v>
      </c>
    </row>
    <row r="30" spans="2:10" x14ac:dyDescent="0.25">
      <c r="B30" s="8" t="s">
        <v>17</v>
      </c>
      <c r="C30" s="2">
        <v>79.993000000000009</v>
      </c>
      <c r="D30" s="6">
        <v>9.1572508534732248E-3</v>
      </c>
      <c r="E30" s="2">
        <v>413887.02000000008</v>
      </c>
      <c r="F30" s="6">
        <v>6.8732015002244563E-3</v>
      </c>
      <c r="G30" s="2">
        <v>6636248.1799999978</v>
      </c>
      <c r="H30" s="6">
        <v>8.1628546540075519E-3</v>
      </c>
      <c r="I30" s="5">
        <v>869013.4</v>
      </c>
      <c r="J30" s="6">
        <v>7.9450312561459499E-3</v>
      </c>
    </row>
    <row r="31" spans="2:10" x14ac:dyDescent="0.25">
      <c r="B31" s="8" t="s">
        <v>358</v>
      </c>
      <c r="C31" s="2">
        <v>48.164000000000001</v>
      </c>
      <c r="D31" s="6">
        <v>5.5136053167987743E-3</v>
      </c>
      <c r="E31" s="2">
        <v>369876.01999999996</v>
      </c>
      <c r="F31" s="6">
        <v>6.1423342427144737E-3</v>
      </c>
      <c r="G31" s="2">
        <v>7399927.1900000004</v>
      </c>
      <c r="H31" s="6">
        <v>9.102210837179471E-3</v>
      </c>
      <c r="I31" s="5">
        <v>875008.74</v>
      </c>
      <c r="J31" s="6">
        <v>7.9998441781230136E-3</v>
      </c>
    </row>
    <row r="32" spans="2:10" x14ac:dyDescent="0.25">
      <c r="B32" s="8" t="s">
        <v>53</v>
      </c>
      <c r="C32" s="2">
        <v>39.525999999999996</v>
      </c>
      <c r="D32" s="6">
        <v>4.5247646323351119E-3</v>
      </c>
      <c r="E32" s="2">
        <v>368699.8</v>
      </c>
      <c r="F32" s="6">
        <v>6.1228013830741937E-3</v>
      </c>
      <c r="G32" s="2">
        <v>8476696.0199999996</v>
      </c>
      <c r="H32" s="6">
        <v>1.0426680208554875E-2</v>
      </c>
      <c r="I32" s="5">
        <v>942056.67</v>
      </c>
      <c r="J32" s="6">
        <v>8.6128357608878884E-3</v>
      </c>
    </row>
    <row r="33" spans="2:10" x14ac:dyDescent="0.25">
      <c r="B33" s="8" t="s">
        <v>363</v>
      </c>
      <c r="C33" s="2">
        <v>43.593999999999994</v>
      </c>
      <c r="D33" s="6">
        <v>4.9904515858426573E-3</v>
      </c>
      <c r="E33" s="2">
        <v>345759.19999999995</v>
      </c>
      <c r="F33" s="6">
        <v>5.7418390462121932E-3</v>
      </c>
      <c r="G33" s="2">
        <v>6647699.040000001</v>
      </c>
      <c r="H33" s="6">
        <v>8.1769396766450588E-3</v>
      </c>
      <c r="I33" s="5">
        <v>804380.06</v>
      </c>
      <c r="J33" s="6">
        <v>7.3541152743105635E-3</v>
      </c>
    </row>
    <row r="34" spans="2:10" x14ac:dyDescent="0.25">
      <c r="B34" s="8" t="s">
        <v>90</v>
      </c>
      <c r="C34" s="2">
        <v>30.106000000000002</v>
      </c>
      <c r="D34" s="6">
        <v>3.4464039877822421E-3</v>
      </c>
      <c r="E34" s="2">
        <v>314439.75</v>
      </c>
      <c r="F34" s="6">
        <v>5.2217336060217659E-3</v>
      </c>
      <c r="G34" s="2">
        <v>4716596.169999999</v>
      </c>
      <c r="H34" s="6">
        <v>5.8016047551372159E-3</v>
      </c>
      <c r="I34" s="5">
        <v>591756.27</v>
      </c>
      <c r="J34" s="6">
        <v>5.4101836187685284E-3</v>
      </c>
    </row>
    <row r="35" spans="2:10" x14ac:dyDescent="0.25">
      <c r="B35" s="8" t="s">
        <v>93</v>
      </c>
      <c r="C35" s="2">
        <v>6.0789999999999997</v>
      </c>
      <c r="D35" s="6">
        <v>6.9589749025869422E-4</v>
      </c>
      <c r="E35" s="2">
        <v>311201.94999999995</v>
      </c>
      <c r="F35" s="6">
        <v>5.1679651843461426E-3</v>
      </c>
      <c r="G35" s="2">
        <v>5601635.1100000013</v>
      </c>
      <c r="H35" s="6">
        <v>6.8902385787078307E-3</v>
      </c>
      <c r="I35" s="5">
        <v>725866.86</v>
      </c>
      <c r="J35" s="6">
        <v>6.6363014546156791E-3</v>
      </c>
    </row>
    <row r="36" spans="2:10" x14ac:dyDescent="0.25">
      <c r="B36" s="8" t="s">
        <v>88</v>
      </c>
      <c r="C36" s="2">
        <v>41.822000000000003</v>
      </c>
      <c r="D36" s="6">
        <v>4.7876007299883392E-3</v>
      </c>
      <c r="E36" s="2">
        <v>308691.09999999998</v>
      </c>
      <c r="F36" s="6">
        <v>5.1262688344899951E-3</v>
      </c>
      <c r="G36" s="2">
        <v>2109557.75</v>
      </c>
      <c r="H36" s="6">
        <v>2.594841668125378E-3</v>
      </c>
      <c r="I36" s="5">
        <v>306887.74</v>
      </c>
      <c r="J36" s="6">
        <v>2.8057480890720347E-3</v>
      </c>
    </row>
    <row r="37" spans="2:10" x14ac:dyDescent="0.25">
      <c r="B37" s="8" t="s">
        <v>406</v>
      </c>
      <c r="C37" s="2">
        <v>39.749000000000002</v>
      </c>
      <c r="D37" s="6">
        <v>4.5502927027953341E-3</v>
      </c>
      <c r="E37" s="2">
        <v>278556.92</v>
      </c>
      <c r="F37" s="6">
        <v>4.6258465424740876E-3</v>
      </c>
      <c r="G37" s="2">
        <v>5374913.0099999998</v>
      </c>
      <c r="H37" s="6">
        <v>6.6113611921253144E-3</v>
      </c>
      <c r="I37" s="5">
        <v>641900.48</v>
      </c>
      <c r="J37" s="6">
        <v>5.8686314583124826E-3</v>
      </c>
    </row>
    <row r="38" spans="2:10" x14ac:dyDescent="0.25">
      <c r="B38" s="8" t="s">
        <v>472</v>
      </c>
      <c r="C38" s="2">
        <v>41.448</v>
      </c>
      <c r="D38" s="6">
        <v>4.7447868360326302E-3</v>
      </c>
      <c r="E38" s="2">
        <v>267752.79000000004</v>
      </c>
      <c r="F38" s="6">
        <v>4.4464281047453084E-3</v>
      </c>
      <c r="G38" s="2">
        <v>3764981.2499999995</v>
      </c>
      <c r="H38" s="6">
        <v>4.6310797735737595E-3</v>
      </c>
      <c r="I38" s="5">
        <v>518285.83</v>
      </c>
      <c r="J38" s="6">
        <v>4.7384736748219839E-3</v>
      </c>
    </row>
    <row r="39" spans="2:10" x14ac:dyDescent="0.25">
      <c r="B39" s="8" t="s">
        <v>390</v>
      </c>
      <c r="C39" s="2">
        <v>26.465999999999998</v>
      </c>
      <c r="D39" s="6">
        <v>3.029712613453956E-3</v>
      </c>
      <c r="E39" s="2">
        <v>249621.31</v>
      </c>
      <c r="F39" s="6">
        <v>4.1453282646553976E-3</v>
      </c>
      <c r="G39" s="2">
        <v>4992426.2</v>
      </c>
      <c r="H39" s="6">
        <v>6.1408868891125847E-3</v>
      </c>
      <c r="I39" s="5">
        <v>569690.78</v>
      </c>
      <c r="J39" s="6">
        <v>5.2084479404324105E-3</v>
      </c>
    </row>
    <row r="40" spans="2:10" x14ac:dyDescent="0.25">
      <c r="B40" s="8" t="s">
        <v>281</v>
      </c>
      <c r="C40" s="2">
        <v>32.959999999999951</v>
      </c>
      <c r="D40" s="6">
        <v>3.7731174994121612E-3</v>
      </c>
      <c r="E40" s="2">
        <v>245041.54999999935</v>
      </c>
      <c r="F40" s="6">
        <v>4.0692746273543953E-3</v>
      </c>
      <c r="G40" s="2">
        <v>2233756.2900000033</v>
      </c>
      <c r="H40" s="6">
        <v>2.7476109140549313E-3</v>
      </c>
      <c r="I40" s="5">
        <v>308009.78999999998</v>
      </c>
      <c r="J40" s="6">
        <v>2.8160065296449401E-3</v>
      </c>
    </row>
    <row r="41" spans="2:10" x14ac:dyDescent="0.25">
      <c r="B41" s="8" t="s">
        <v>109</v>
      </c>
      <c r="C41" s="2">
        <v>30.459000000000003</v>
      </c>
      <c r="D41" s="6">
        <v>3.4868138930399029E-3</v>
      </c>
      <c r="E41" s="2">
        <v>241603.62</v>
      </c>
      <c r="F41" s="6">
        <v>4.0121827532635821E-3</v>
      </c>
      <c r="G41" s="2">
        <v>3397442.5900000003</v>
      </c>
      <c r="H41" s="6">
        <v>4.1789923018679181E-3</v>
      </c>
      <c r="I41" s="5">
        <v>560447.22</v>
      </c>
      <c r="J41" s="6">
        <v>5.1239378821087292E-3</v>
      </c>
    </row>
    <row r="42" spans="2:10" x14ac:dyDescent="0.25">
      <c r="B42" s="8" t="s">
        <v>100</v>
      </c>
      <c r="C42" s="2">
        <v>9.952</v>
      </c>
      <c r="D42" s="6">
        <v>1.1392616915700815E-3</v>
      </c>
      <c r="E42" s="2">
        <v>221594.94</v>
      </c>
      <c r="F42" s="6">
        <v>3.6799092516845494E-3</v>
      </c>
      <c r="G42" s="2">
        <v>4419324.1399999997</v>
      </c>
      <c r="H42" s="6">
        <v>5.4359480907428823E-3</v>
      </c>
      <c r="I42" s="5">
        <v>595629.71</v>
      </c>
      <c r="J42" s="6">
        <v>5.4455968838215242E-3</v>
      </c>
    </row>
    <row r="43" spans="2:10" x14ac:dyDescent="0.25">
      <c r="B43" s="8" t="s">
        <v>405</v>
      </c>
      <c r="C43" s="2">
        <v>42.055</v>
      </c>
      <c r="D43" s="6">
        <v>4.8142735569714403E-3</v>
      </c>
      <c r="E43" s="2">
        <v>220745.91</v>
      </c>
      <c r="F43" s="6">
        <v>3.6658098622672744E-3</v>
      </c>
      <c r="G43" s="2">
        <v>3311188.64</v>
      </c>
      <c r="H43" s="6">
        <v>4.0728964419653371E-3</v>
      </c>
      <c r="I43" s="5">
        <v>634614.09</v>
      </c>
      <c r="J43" s="6">
        <v>5.8020149984345688E-3</v>
      </c>
    </row>
    <row r="44" spans="2:10" x14ac:dyDescent="0.25">
      <c r="B44" s="8" t="s">
        <v>26</v>
      </c>
      <c r="C44" s="2">
        <v>40.431000000000004</v>
      </c>
      <c r="D44" s="6">
        <v>4.6283650976557443E-3</v>
      </c>
      <c r="E44" s="2">
        <v>209374.64999999997</v>
      </c>
      <c r="F44" s="6">
        <v>3.4769733984143063E-3</v>
      </c>
      <c r="G44" s="2">
        <v>5234366.09</v>
      </c>
      <c r="H44" s="6">
        <v>6.4384827751477825E-3</v>
      </c>
      <c r="I44" s="5">
        <v>625746.13</v>
      </c>
      <c r="J44" s="6">
        <v>5.7209388960657763E-3</v>
      </c>
    </row>
    <row r="45" spans="2:10" x14ac:dyDescent="0.25">
      <c r="B45" s="8" t="s">
        <v>78</v>
      </c>
      <c r="C45" s="2">
        <v>21.978999999999992</v>
      </c>
      <c r="D45" s="6">
        <v>2.5160603616377424E-3</v>
      </c>
      <c r="E45" s="2">
        <v>207721.00999999998</v>
      </c>
      <c r="F45" s="6">
        <v>3.4495122788826258E-3</v>
      </c>
      <c r="G45" s="2">
        <v>2901831.7799999993</v>
      </c>
      <c r="H45" s="6">
        <v>3.5693708866867632E-3</v>
      </c>
      <c r="I45" s="5">
        <v>497989.16</v>
      </c>
      <c r="J45" s="6">
        <v>4.5529095885309323E-3</v>
      </c>
    </row>
    <row r="46" spans="2:10" x14ac:dyDescent="0.25">
      <c r="B46" s="8" t="s">
        <v>40</v>
      </c>
      <c r="C46" s="2">
        <v>13.385000000000002</v>
      </c>
      <c r="D46" s="6">
        <v>1.532256605874753E-3</v>
      </c>
      <c r="E46" s="2">
        <v>193211.19000000006</v>
      </c>
      <c r="F46" s="6">
        <v>3.2085554192256443E-3</v>
      </c>
      <c r="G46" s="2">
        <v>2704956.6500000004</v>
      </c>
      <c r="H46" s="6">
        <v>3.327206484815519E-3</v>
      </c>
      <c r="I46" s="5">
        <v>334943.65999999997</v>
      </c>
      <c r="J46" s="6">
        <v>3.062251799279415E-3</v>
      </c>
    </row>
    <row r="47" spans="2:10" x14ac:dyDescent="0.25">
      <c r="B47" s="8" t="s">
        <v>72</v>
      </c>
      <c r="C47" s="2">
        <v>15.586000000000004</v>
      </c>
      <c r="D47" s="6">
        <v>1.7842175165606203E-3</v>
      </c>
      <c r="E47" s="2">
        <v>178288.67999999988</v>
      </c>
      <c r="F47" s="6">
        <v>2.9607452363426059E-3</v>
      </c>
      <c r="G47" s="2">
        <v>2493812.3299999996</v>
      </c>
      <c r="H47" s="6">
        <v>3.0674903999991631E-3</v>
      </c>
      <c r="I47" s="5">
        <v>312047</v>
      </c>
      <c r="J47" s="6">
        <v>2.8529170762920061E-3</v>
      </c>
    </row>
    <row r="48" spans="2:10" x14ac:dyDescent="0.25">
      <c r="B48" s="8" t="s">
        <v>49</v>
      </c>
      <c r="C48" s="2">
        <v>20.810999999999996</v>
      </c>
      <c r="D48" s="6">
        <v>2.3823527997653697E-3</v>
      </c>
      <c r="E48" s="2">
        <v>163206.00000000009</v>
      </c>
      <c r="F48" s="6">
        <v>2.7102751955005331E-3</v>
      </c>
      <c r="G48" s="2">
        <v>2008581.6</v>
      </c>
      <c r="H48" s="6">
        <v>2.4706369045881496E-3</v>
      </c>
      <c r="I48" s="5">
        <v>282160.73</v>
      </c>
      <c r="J48" s="6">
        <v>2.5796792306159587E-3</v>
      </c>
    </row>
    <row r="49" spans="2:10" x14ac:dyDescent="0.25">
      <c r="B49" s="8" t="s">
        <v>114</v>
      </c>
      <c r="C49" s="2">
        <v>17.164999999999999</v>
      </c>
      <c r="D49" s="6">
        <v>1.9649745715233568E-3</v>
      </c>
      <c r="E49" s="2">
        <v>159108.16999999998</v>
      </c>
      <c r="F49" s="6">
        <v>2.642224713261043E-3</v>
      </c>
      <c r="G49" s="2">
        <v>2242957.16</v>
      </c>
      <c r="H49" s="6">
        <v>2.7589283576560826E-3</v>
      </c>
      <c r="I49" s="5">
        <v>275619.7</v>
      </c>
      <c r="J49" s="6">
        <v>2.5198772899354257E-3</v>
      </c>
    </row>
    <row r="50" spans="2:10" x14ac:dyDescent="0.25">
      <c r="B50" s="8" t="s">
        <v>24</v>
      </c>
      <c r="C50" s="2">
        <v>27.36</v>
      </c>
      <c r="D50" s="6">
        <v>3.13205384659942E-3</v>
      </c>
      <c r="E50" s="2">
        <v>157909.76000000001</v>
      </c>
      <c r="F50" s="6">
        <v>2.6223233560986854E-3</v>
      </c>
      <c r="G50" s="2">
        <v>1672019.48</v>
      </c>
      <c r="H50" s="6">
        <v>2.0566518345474672E-3</v>
      </c>
      <c r="I50" s="5">
        <v>235647.52</v>
      </c>
      <c r="J50" s="6">
        <v>2.1544281271534799E-3</v>
      </c>
    </row>
    <row r="51" spans="2:10" x14ac:dyDescent="0.25">
      <c r="B51" s="8" t="s">
        <v>6</v>
      </c>
      <c r="C51" s="2">
        <v>19.442999999999923</v>
      </c>
      <c r="D51" s="6">
        <v>2.2257501074353903E-3</v>
      </c>
      <c r="E51" s="2">
        <v>127205.83999999995</v>
      </c>
      <c r="F51" s="6">
        <v>2.1124396950774433E-3</v>
      </c>
      <c r="G51" s="2">
        <v>840325.21000000264</v>
      </c>
      <c r="H51" s="6">
        <v>1.033634120556413E-3</v>
      </c>
      <c r="I51" s="5">
        <v>119877.81</v>
      </c>
      <c r="J51" s="6">
        <v>1.095993395922693E-3</v>
      </c>
    </row>
    <row r="52" spans="2:10" x14ac:dyDescent="0.25">
      <c r="B52" s="8" t="s">
        <v>107</v>
      </c>
      <c r="C52" s="2">
        <v>12.461</v>
      </c>
      <c r="D52" s="6">
        <v>1.4264811031606496E-3</v>
      </c>
      <c r="E52" s="2">
        <v>122980.68</v>
      </c>
      <c r="F52" s="6">
        <v>2.0422747112838271E-3</v>
      </c>
      <c r="G52" s="2">
        <v>1844710.14</v>
      </c>
      <c r="H52" s="6">
        <v>2.2690683565716081E-3</v>
      </c>
      <c r="I52" s="5">
        <v>224674.01</v>
      </c>
      <c r="J52" s="6">
        <v>2.05410184917016E-3</v>
      </c>
    </row>
    <row r="53" spans="2:10" x14ac:dyDescent="0.25">
      <c r="B53" s="8" t="s">
        <v>415</v>
      </c>
      <c r="C53" s="2">
        <v>14.295</v>
      </c>
      <c r="D53" s="6">
        <v>1.6364294494568242E-3</v>
      </c>
      <c r="E53" s="2">
        <v>119476.08</v>
      </c>
      <c r="F53" s="6">
        <v>1.9840756839799834E-3</v>
      </c>
      <c r="G53" s="2">
        <v>2628473.6800000002</v>
      </c>
      <c r="H53" s="6">
        <v>3.233129326957203E-3</v>
      </c>
      <c r="I53" s="5">
        <v>292227.46999999997</v>
      </c>
      <c r="J53" s="6">
        <v>2.671715284314894E-3</v>
      </c>
    </row>
    <row r="54" spans="2:10" x14ac:dyDescent="0.25">
      <c r="B54" s="8" t="s">
        <v>356</v>
      </c>
      <c r="C54" s="2">
        <v>10.998999999999999</v>
      </c>
      <c r="D54" s="6">
        <v>1.2591176995156072E-3</v>
      </c>
      <c r="E54" s="2">
        <v>103389.72</v>
      </c>
      <c r="F54" s="6">
        <v>1.7169380634642429E-3</v>
      </c>
      <c r="G54" s="2">
        <v>1564660.99</v>
      </c>
      <c r="H54" s="6">
        <v>1.9245965337248083E-3</v>
      </c>
      <c r="I54" s="5">
        <v>190880.66</v>
      </c>
      <c r="J54" s="6">
        <v>1.7451431817895652E-3</v>
      </c>
    </row>
    <row r="55" spans="2:10" x14ac:dyDescent="0.25">
      <c r="B55" s="8" t="s">
        <v>385</v>
      </c>
      <c r="C55" s="2">
        <v>7.5900000000000007</v>
      </c>
      <c r="D55" s="6">
        <v>8.6887020086584793E-4</v>
      </c>
      <c r="E55" s="2">
        <v>100370.30000000003</v>
      </c>
      <c r="F55" s="6">
        <v>1.6667961622424854E-3</v>
      </c>
      <c r="G55" s="2">
        <v>2007405.5700000003</v>
      </c>
      <c r="H55" s="6">
        <v>2.4691903399482553E-3</v>
      </c>
      <c r="I55" s="5">
        <v>229663.05</v>
      </c>
      <c r="J55" s="6">
        <v>2.0997145851051435E-3</v>
      </c>
    </row>
    <row r="56" spans="2:10" x14ac:dyDescent="0.25">
      <c r="B56" s="8" t="s">
        <v>56</v>
      </c>
      <c r="C56" s="2">
        <v>18.169</v>
      </c>
      <c r="D56" s="6">
        <v>2.0799081264204992E-3</v>
      </c>
      <c r="E56" s="2">
        <v>97012.81</v>
      </c>
      <c r="F56" s="6">
        <v>1.6110401124272754E-3</v>
      </c>
      <c r="G56" s="2">
        <v>352526.13</v>
      </c>
      <c r="H56" s="6">
        <v>4.3362145038550567E-4</v>
      </c>
      <c r="I56" s="5">
        <v>83300.539999999994</v>
      </c>
      <c r="J56" s="6">
        <v>7.6158249568284667E-4</v>
      </c>
    </row>
    <row r="57" spans="2:10" x14ac:dyDescent="0.25">
      <c r="B57" s="8" t="s">
        <v>369</v>
      </c>
      <c r="C57" s="2">
        <v>18.108999999999991</v>
      </c>
      <c r="D57" s="6">
        <v>2.0730395872832191E-3</v>
      </c>
      <c r="E57" s="2">
        <v>93791.319999999992</v>
      </c>
      <c r="F57" s="6">
        <v>1.5575425422426437E-3</v>
      </c>
      <c r="G57" s="2">
        <v>1650610.47</v>
      </c>
      <c r="H57" s="6">
        <v>2.0303178831676994E-3</v>
      </c>
      <c r="I57" s="5">
        <v>185893.84</v>
      </c>
      <c r="J57" s="6">
        <v>1.6995507423993627E-3</v>
      </c>
    </row>
    <row r="58" spans="2:10" x14ac:dyDescent="0.25">
      <c r="B58" s="8" t="s">
        <v>126</v>
      </c>
      <c r="C58" s="2">
        <v>13.301</v>
      </c>
      <c r="D58" s="6">
        <v>1.5226406510825616E-3</v>
      </c>
      <c r="E58" s="2">
        <v>93145.2</v>
      </c>
      <c r="F58" s="6">
        <v>1.5468127712212547E-3</v>
      </c>
      <c r="G58" s="2">
        <v>1862903.78</v>
      </c>
      <c r="H58" s="6">
        <v>2.2914472723262838E-3</v>
      </c>
      <c r="I58" s="5">
        <v>212577.83</v>
      </c>
      <c r="J58" s="6">
        <v>1.9435114622095358E-3</v>
      </c>
    </row>
    <row r="59" spans="2:10" x14ac:dyDescent="0.25">
      <c r="B59" s="8" t="s">
        <v>380</v>
      </c>
      <c r="C59" s="2">
        <v>15.714000000000002</v>
      </c>
      <c r="D59" s="6">
        <v>1.7988704000534829E-3</v>
      </c>
      <c r="E59" s="2">
        <v>85158.080000000002</v>
      </c>
      <c r="F59" s="6">
        <v>1.4141749195522831E-3</v>
      </c>
      <c r="G59" s="2">
        <v>1648366.4700000002</v>
      </c>
      <c r="H59" s="6">
        <v>2.0275576720745103E-3</v>
      </c>
      <c r="I59" s="5">
        <v>201702.13</v>
      </c>
      <c r="J59" s="6">
        <v>1.8440794207329988E-3</v>
      </c>
    </row>
    <row r="60" spans="2:10" x14ac:dyDescent="0.25">
      <c r="B60" s="8" t="s">
        <v>403</v>
      </c>
      <c r="C60" s="2">
        <v>0</v>
      </c>
      <c r="D60" s="6">
        <v>0</v>
      </c>
      <c r="E60" s="2">
        <v>76901.83</v>
      </c>
      <c r="F60" s="6">
        <v>1.2770677691849482E-3</v>
      </c>
      <c r="G60" s="2">
        <v>1538036.69</v>
      </c>
      <c r="H60" s="6">
        <v>1.8918475639349694E-3</v>
      </c>
      <c r="I60" s="5">
        <v>183905.24</v>
      </c>
      <c r="J60" s="6">
        <v>1.6813697924209481E-3</v>
      </c>
    </row>
    <row r="61" spans="2:10" x14ac:dyDescent="0.25">
      <c r="B61" s="8" t="s">
        <v>128</v>
      </c>
      <c r="C61" s="2">
        <v>20.027000000000001</v>
      </c>
      <c r="D61" s="6">
        <v>2.2926038883715858E-3</v>
      </c>
      <c r="E61" s="2">
        <v>76675.409999999989</v>
      </c>
      <c r="F61" s="6">
        <v>1.2733077327293934E-3</v>
      </c>
      <c r="G61" s="2">
        <v>1626590.1800000004</v>
      </c>
      <c r="H61" s="6">
        <v>2.0007719513853365E-3</v>
      </c>
      <c r="I61" s="5">
        <v>178875.77</v>
      </c>
      <c r="J61" s="6">
        <v>1.6353874216636637E-3</v>
      </c>
    </row>
    <row r="62" spans="2:10" x14ac:dyDescent="0.25">
      <c r="B62" s="8" t="s">
        <v>394</v>
      </c>
      <c r="C62" s="2">
        <v>4.2480000000000002</v>
      </c>
      <c r="D62" s="6">
        <v>4.8629257091938364E-4</v>
      </c>
      <c r="E62" s="2">
        <v>73382.149999999994</v>
      </c>
      <c r="F62" s="6">
        <v>1.2186183163455959E-3</v>
      </c>
      <c r="G62" s="2">
        <v>733821.47</v>
      </c>
      <c r="H62" s="6">
        <v>9.0263019693156868E-4</v>
      </c>
      <c r="I62" s="5">
        <v>94788.800000000003</v>
      </c>
      <c r="J62" s="6">
        <v>8.6661492070498256E-4</v>
      </c>
    </row>
    <row r="63" spans="2:10" x14ac:dyDescent="0.25">
      <c r="B63" s="8" t="s">
        <v>63</v>
      </c>
      <c r="C63" s="2">
        <v>13.065999999999997</v>
      </c>
      <c r="D63" s="6">
        <v>1.4957388727948836E-3</v>
      </c>
      <c r="E63" s="2">
        <v>69309.8</v>
      </c>
      <c r="F63" s="6">
        <v>1.1509909669074835E-3</v>
      </c>
      <c r="G63" s="2">
        <v>547667.86</v>
      </c>
      <c r="H63" s="6">
        <v>6.7365369989091602E-4</v>
      </c>
      <c r="I63" s="5">
        <v>83703.399999999994</v>
      </c>
      <c r="J63" s="6">
        <v>7.6526567857950975E-4</v>
      </c>
    </row>
    <row r="64" spans="2:10" x14ac:dyDescent="0.25">
      <c r="B64" s="8" t="s">
        <v>411</v>
      </c>
      <c r="C64" s="2">
        <v>10.303000000000001</v>
      </c>
      <c r="D64" s="6">
        <v>1.1794426455231661E-3</v>
      </c>
      <c r="E64" s="2">
        <v>64290.89</v>
      </c>
      <c r="F64" s="6">
        <v>1.0676445992405497E-3</v>
      </c>
      <c r="G64" s="2">
        <v>321454.47000000003</v>
      </c>
      <c r="H64" s="6">
        <v>3.9540204725903305E-4</v>
      </c>
      <c r="I64" s="5">
        <v>50523.74</v>
      </c>
      <c r="J64" s="6">
        <v>4.6191772586865907E-4</v>
      </c>
    </row>
    <row r="65" spans="2:10" x14ac:dyDescent="0.25">
      <c r="B65" s="8" t="s">
        <v>91</v>
      </c>
      <c r="C65" s="2">
        <v>7.9360000000000044</v>
      </c>
      <c r="D65" s="6">
        <v>9.0847877655749311E-4</v>
      </c>
      <c r="E65" s="2">
        <v>63375.739999999991</v>
      </c>
      <c r="F65" s="6">
        <v>1.0524471901675848E-3</v>
      </c>
      <c r="G65" s="2">
        <v>769241.00000000012</v>
      </c>
      <c r="H65" s="6">
        <v>9.4619765665596698E-4</v>
      </c>
      <c r="I65" s="5">
        <v>95835.57</v>
      </c>
      <c r="J65" s="6">
        <v>8.7618510727287204E-4</v>
      </c>
    </row>
    <row r="66" spans="2:10" x14ac:dyDescent="0.25">
      <c r="B66" s="8" t="s">
        <v>407</v>
      </c>
      <c r="C66" s="2">
        <v>7.4130000000000003</v>
      </c>
      <c r="D66" s="6">
        <v>8.486080104108736E-4</v>
      </c>
      <c r="E66" s="2">
        <v>58231.31</v>
      </c>
      <c r="F66" s="6">
        <v>9.6701637865337093E-4</v>
      </c>
      <c r="G66" s="2">
        <v>331918.45</v>
      </c>
      <c r="H66" s="6">
        <v>4.0827316743501807E-4</v>
      </c>
      <c r="I66" s="5">
        <v>44051.07</v>
      </c>
      <c r="J66" s="6">
        <v>4.0274077248598605E-4</v>
      </c>
    </row>
    <row r="67" spans="2:10" x14ac:dyDescent="0.25">
      <c r="B67" s="8" t="s">
        <v>387</v>
      </c>
      <c r="C67" s="2">
        <v>11.068999999999999</v>
      </c>
      <c r="D67" s="6">
        <v>1.2671309951757667E-3</v>
      </c>
      <c r="E67" s="2">
        <v>56189.490000000005</v>
      </c>
      <c r="F67" s="6">
        <v>9.3310896042317793E-4</v>
      </c>
      <c r="G67" s="2">
        <v>1378252.88</v>
      </c>
      <c r="H67" s="6">
        <v>1.6953069913529537E-3</v>
      </c>
      <c r="I67" s="5">
        <v>240067.04</v>
      </c>
      <c r="J67" s="6">
        <v>2.1948339765191656E-3</v>
      </c>
    </row>
    <row r="68" spans="2:10" x14ac:dyDescent="0.25">
      <c r="B68" s="8" t="s">
        <v>382</v>
      </c>
      <c r="C68" s="2">
        <v>7.2720000000000002</v>
      </c>
      <c r="D68" s="6">
        <v>8.3246694343826688E-4</v>
      </c>
      <c r="E68" s="2">
        <v>55737.85</v>
      </c>
      <c r="F68" s="6">
        <v>9.2560881527351511E-4</v>
      </c>
      <c r="G68" s="2">
        <v>1003281.23</v>
      </c>
      <c r="H68" s="6">
        <v>1.234076640211476E-3</v>
      </c>
      <c r="I68" s="5">
        <v>125031.48</v>
      </c>
      <c r="J68" s="6">
        <v>1.1431112760772011E-3</v>
      </c>
    </row>
    <row r="69" spans="2:10" x14ac:dyDescent="0.25">
      <c r="B69" s="8" t="s">
        <v>62</v>
      </c>
      <c r="C69" s="2">
        <v>3.4539999999999993</v>
      </c>
      <c r="D69" s="6">
        <v>3.9539890300271908E-4</v>
      </c>
      <c r="E69" s="2">
        <v>55527.49000000002</v>
      </c>
      <c r="F69" s="6">
        <v>9.2211547869198356E-4</v>
      </c>
      <c r="G69" s="2">
        <v>777380.89999999967</v>
      </c>
      <c r="H69" s="6">
        <v>9.5621006408798566E-4</v>
      </c>
      <c r="I69" s="5">
        <v>95957.94</v>
      </c>
      <c r="J69" s="6">
        <v>8.7730388573453266E-4</v>
      </c>
    </row>
    <row r="70" spans="2:10" x14ac:dyDescent="0.25">
      <c r="B70" s="8" t="s">
        <v>95</v>
      </c>
      <c r="C70" s="2">
        <v>2.8800000000000003</v>
      </c>
      <c r="D70" s="6">
        <v>3.2968987858941268E-4</v>
      </c>
      <c r="E70" s="2">
        <v>52983.710000000006</v>
      </c>
      <c r="F70" s="6">
        <v>8.7987227784881369E-4</v>
      </c>
      <c r="G70" s="2">
        <v>1059674.1599999999</v>
      </c>
      <c r="H70" s="6">
        <v>1.3034422333324408E-3</v>
      </c>
      <c r="I70" s="5">
        <v>120920.47</v>
      </c>
      <c r="J70" s="6">
        <v>1.1055260064549738E-3</v>
      </c>
    </row>
    <row r="71" spans="2:10" x14ac:dyDescent="0.25">
      <c r="B71" s="8" t="s">
        <v>61</v>
      </c>
      <c r="C71" s="2">
        <v>5.2389999999999999</v>
      </c>
      <c r="D71" s="6">
        <v>5.9973794233678221E-4</v>
      </c>
      <c r="E71" s="2">
        <v>51540.78</v>
      </c>
      <c r="F71" s="6">
        <v>8.5591030716241983E-4</v>
      </c>
      <c r="G71" s="2">
        <v>773111.74</v>
      </c>
      <c r="H71" s="6">
        <v>9.5095882398522327E-4</v>
      </c>
      <c r="I71" s="5">
        <v>129889.73</v>
      </c>
      <c r="J71" s="6">
        <v>1.1875282529617592E-3</v>
      </c>
    </row>
    <row r="72" spans="2:10" x14ac:dyDescent="0.25">
      <c r="B72" s="8" t="s">
        <v>110</v>
      </c>
      <c r="C72" s="2">
        <v>10.257</v>
      </c>
      <c r="D72" s="6">
        <v>1.1741767655179185E-3</v>
      </c>
      <c r="E72" s="2">
        <v>47903.549999999996</v>
      </c>
      <c r="F72" s="6">
        <v>7.955087640247263E-4</v>
      </c>
      <c r="G72" s="2">
        <v>670649.88000000012</v>
      </c>
      <c r="H72" s="6">
        <v>8.2492657683691517E-4</v>
      </c>
      <c r="I72" s="5">
        <v>96533.67</v>
      </c>
      <c r="J72" s="6">
        <v>8.8256754777369219E-4</v>
      </c>
    </row>
    <row r="73" spans="2:10" x14ac:dyDescent="0.25">
      <c r="B73" s="8" t="s">
        <v>374</v>
      </c>
      <c r="C73" s="2">
        <v>4.0289999999999999</v>
      </c>
      <c r="D73" s="6">
        <v>4.6122240306831371E-4</v>
      </c>
      <c r="E73" s="2">
        <v>46142.78</v>
      </c>
      <c r="F73" s="6">
        <v>7.6626859358992934E-4</v>
      </c>
      <c r="G73" s="2">
        <v>461427.81</v>
      </c>
      <c r="H73" s="6">
        <v>5.6757493755259366E-4</v>
      </c>
      <c r="I73" s="5">
        <v>60120.18</v>
      </c>
      <c r="J73" s="6">
        <v>5.4965402055379196E-4</v>
      </c>
    </row>
    <row r="74" spans="2:10" x14ac:dyDescent="0.25">
      <c r="B74" s="8" t="s">
        <v>81</v>
      </c>
      <c r="C74" s="2">
        <v>8.7280000000000015</v>
      </c>
      <c r="D74" s="6">
        <v>9.9914349316958121E-4</v>
      </c>
      <c r="E74" s="2">
        <v>45242.93</v>
      </c>
      <c r="F74" s="6">
        <v>7.5132526347540453E-4</v>
      </c>
      <c r="G74" s="2">
        <v>1046415.4299999999</v>
      </c>
      <c r="H74" s="6">
        <v>1.2871334572060588E-3</v>
      </c>
      <c r="I74" s="5">
        <v>182936.17</v>
      </c>
      <c r="J74" s="6">
        <v>1.6725099849204043E-3</v>
      </c>
    </row>
    <row r="75" spans="2:10" x14ac:dyDescent="0.25">
      <c r="B75" s="8" t="s">
        <v>21</v>
      </c>
      <c r="C75" s="2">
        <v>8.1820000000000004</v>
      </c>
      <c r="D75" s="6">
        <v>9.3663978702033829E-4</v>
      </c>
      <c r="E75" s="2">
        <v>44498.07</v>
      </c>
      <c r="F75" s="6">
        <v>7.3895576981634458E-4</v>
      </c>
      <c r="G75" s="2">
        <v>275055.79999999993</v>
      </c>
      <c r="H75" s="6">
        <v>3.3832979964618662E-4</v>
      </c>
      <c r="I75" s="5">
        <v>72611.44</v>
      </c>
      <c r="J75" s="6">
        <v>6.6385646107846707E-4</v>
      </c>
    </row>
    <row r="76" spans="2:10" x14ac:dyDescent="0.25">
      <c r="B76" s="8" t="s">
        <v>386</v>
      </c>
      <c r="C76" s="2">
        <v>5.0369999999999999</v>
      </c>
      <c r="D76" s="6">
        <v>5.7661386057460812E-4</v>
      </c>
      <c r="E76" s="2">
        <v>44070.55</v>
      </c>
      <c r="F76" s="6">
        <v>7.3185617267175203E-4</v>
      </c>
      <c r="G76" s="2">
        <v>616987.69999999995</v>
      </c>
      <c r="H76" s="6">
        <v>7.5891991706832399E-4</v>
      </c>
      <c r="I76" s="5">
        <v>77457.72</v>
      </c>
      <c r="J76" s="6">
        <v>7.0816400118778528E-4</v>
      </c>
    </row>
    <row r="77" spans="2:10" x14ac:dyDescent="0.25">
      <c r="B77" s="8" t="s">
        <v>98</v>
      </c>
      <c r="C77" s="2">
        <v>3.4980000000000016</v>
      </c>
      <c r="D77" s="6">
        <v>4.0043583170339093E-4</v>
      </c>
      <c r="E77" s="2">
        <v>43878.96</v>
      </c>
      <c r="F77" s="6">
        <v>7.2867453949217555E-4</v>
      </c>
      <c r="G77" s="2">
        <v>559987.17999999993</v>
      </c>
      <c r="H77" s="6">
        <v>6.8880696358278228E-4</v>
      </c>
      <c r="I77" s="5">
        <v>67840.539999999994</v>
      </c>
      <c r="J77" s="6">
        <v>6.2023808923293881E-4</v>
      </c>
    </row>
    <row r="78" spans="2:10" x14ac:dyDescent="0.25">
      <c r="B78" s="8" t="s">
        <v>92</v>
      </c>
      <c r="C78" s="2">
        <v>7.173</v>
      </c>
      <c r="D78" s="6">
        <v>8.2113385386175586E-4</v>
      </c>
      <c r="E78" s="2">
        <v>37597.06</v>
      </c>
      <c r="F78" s="6">
        <v>6.2435436896771698E-4</v>
      </c>
      <c r="G78" s="2">
        <v>500040.88</v>
      </c>
      <c r="H78" s="6">
        <v>6.1507058111591494E-4</v>
      </c>
      <c r="I78" s="5">
        <v>61152.69</v>
      </c>
      <c r="J78" s="6">
        <v>5.5909383382051869E-4</v>
      </c>
    </row>
    <row r="79" spans="2:10" x14ac:dyDescent="0.25">
      <c r="B79" s="8" t="s">
        <v>117</v>
      </c>
      <c r="C79" s="2">
        <v>7.2570000000000006</v>
      </c>
      <c r="D79" s="6">
        <v>8.3074980865394707E-4</v>
      </c>
      <c r="E79" s="2">
        <v>37427.35</v>
      </c>
      <c r="F79" s="6">
        <v>6.2153608530517764E-4</v>
      </c>
      <c r="G79" s="2">
        <v>561410.43999999994</v>
      </c>
      <c r="H79" s="6">
        <v>6.9055763115875943E-4</v>
      </c>
      <c r="I79" s="5">
        <v>77985.62</v>
      </c>
      <c r="J79" s="6">
        <v>7.1299037325537294E-4</v>
      </c>
    </row>
    <row r="80" spans="2:10" x14ac:dyDescent="0.25">
      <c r="B80" s="8" t="s">
        <v>48</v>
      </c>
      <c r="C80" s="2">
        <v>2.569</v>
      </c>
      <c r="D80" s="6">
        <v>2.9408795072784758E-4</v>
      </c>
      <c r="E80" s="2">
        <v>30327.47</v>
      </c>
      <c r="F80" s="6">
        <v>5.0363215619086618E-4</v>
      </c>
      <c r="G80" s="2">
        <v>550623.32999999996</v>
      </c>
      <c r="H80" s="6">
        <v>6.772890479655987E-4</v>
      </c>
      <c r="I80" s="5">
        <v>64121.18</v>
      </c>
      <c r="J80" s="6">
        <v>5.8623351409881671E-4</v>
      </c>
    </row>
    <row r="81" spans="2:10" x14ac:dyDescent="0.25">
      <c r="B81" s="8" t="s">
        <v>123</v>
      </c>
      <c r="C81" s="2">
        <v>0.85399999999999998</v>
      </c>
      <c r="D81" s="6">
        <v>9.7762207053943886E-5</v>
      </c>
      <c r="E81" s="2">
        <v>29461.95</v>
      </c>
      <c r="F81" s="6">
        <v>4.8925892611838349E-4</v>
      </c>
      <c r="G81" s="2">
        <v>589239.07999999996</v>
      </c>
      <c r="H81" s="6">
        <v>7.2478798803771215E-4</v>
      </c>
      <c r="I81" s="5">
        <v>64079.37</v>
      </c>
      <c r="J81" s="6">
        <v>5.8585126250543565E-4</v>
      </c>
    </row>
    <row r="82" spans="2:10" x14ac:dyDescent="0.25">
      <c r="B82" s="8" t="s">
        <v>111</v>
      </c>
      <c r="C82" s="2">
        <v>1.1669999999999998</v>
      </c>
      <c r="D82" s="6">
        <v>1.3359308622008488E-4</v>
      </c>
      <c r="E82" s="2">
        <v>29178.029999999992</v>
      </c>
      <c r="F82" s="6">
        <v>4.8454401776019479E-4</v>
      </c>
      <c r="G82" s="2">
        <v>570052.39</v>
      </c>
      <c r="H82" s="6">
        <v>7.0118758047105309E-4</v>
      </c>
      <c r="I82" s="5">
        <v>63064.13</v>
      </c>
      <c r="J82" s="6">
        <v>5.7656934172896704E-4</v>
      </c>
    </row>
    <row r="83" spans="2:10" x14ac:dyDescent="0.25">
      <c r="B83" s="8" t="s">
        <v>398</v>
      </c>
      <c r="C83" s="2">
        <v>3.1930000000000005</v>
      </c>
      <c r="D83" s="6">
        <v>3.6552075775555371E-4</v>
      </c>
      <c r="E83" s="2">
        <v>28266.289999999997</v>
      </c>
      <c r="F83" s="6">
        <v>4.6940323674267312E-4</v>
      </c>
      <c r="G83" s="2">
        <v>141331.45000000001</v>
      </c>
      <c r="H83" s="6">
        <v>1.738434207248313E-4</v>
      </c>
      <c r="I83" s="5">
        <v>21022.3</v>
      </c>
      <c r="J83" s="6">
        <v>1.9219822223233497E-4</v>
      </c>
    </row>
    <row r="84" spans="2:10" x14ac:dyDescent="0.25">
      <c r="B84" s="8" t="s">
        <v>392</v>
      </c>
      <c r="C84" s="2">
        <v>3.2709999999999995</v>
      </c>
      <c r="D84" s="6">
        <v>3.7444985863401687E-4</v>
      </c>
      <c r="E84" s="2">
        <v>28101.679999999997</v>
      </c>
      <c r="F84" s="6">
        <v>4.6666964606628046E-4</v>
      </c>
      <c r="G84" s="2">
        <v>702542.14999999991</v>
      </c>
      <c r="H84" s="6">
        <v>8.6415536357532254E-4</v>
      </c>
      <c r="I84" s="5">
        <v>104410.6</v>
      </c>
      <c r="J84" s="6">
        <v>9.545830714151847E-4</v>
      </c>
    </row>
    <row r="85" spans="2:10" x14ac:dyDescent="0.25">
      <c r="B85" s="8" t="s">
        <v>366</v>
      </c>
      <c r="C85" s="2">
        <v>3.8069999999999986</v>
      </c>
      <c r="D85" s="6">
        <v>4.3580880826037967E-4</v>
      </c>
      <c r="E85" s="2">
        <v>25823.400000000012</v>
      </c>
      <c r="F85" s="6">
        <v>4.288354624430993E-4</v>
      </c>
      <c r="G85" s="2">
        <v>309881.64000000013</v>
      </c>
      <c r="H85" s="6">
        <v>3.8116699657026609E-4</v>
      </c>
      <c r="I85" s="5">
        <v>60750.239999999998</v>
      </c>
      <c r="J85" s="6">
        <v>5.5541439938482876E-4</v>
      </c>
    </row>
    <row r="86" spans="2:10" x14ac:dyDescent="0.25">
      <c r="B86" s="8" t="s">
        <v>381</v>
      </c>
      <c r="C86" s="2">
        <v>2.9619999999999997</v>
      </c>
      <c r="D86" s="6">
        <v>3.390768820770278E-4</v>
      </c>
      <c r="E86" s="2">
        <v>25072.1</v>
      </c>
      <c r="F86" s="6">
        <v>4.1635902313094414E-4</v>
      </c>
      <c r="G86" s="2">
        <v>125360.47</v>
      </c>
      <c r="H86" s="6">
        <v>1.5419846699706675E-4</v>
      </c>
      <c r="I86" s="5">
        <v>18742.189999999999</v>
      </c>
      <c r="J86" s="6">
        <v>1.71352116502031E-4</v>
      </c>
    </row>
    <row r="87" spans="2:10" x14ac:dyDescent="0.25">
      <c r="B87" s="8" t="s">
        <v>50</v>
      </c>
      <c r="C87" s="2">
        <v>3.8879999999999999</v>
      </c>
      <c r="D87" s="6">
        <v>4.4508133609570704E-4</v>
      </c>
      <c r="E87" s="2">
        <v>21224.09</v>
      </c>
      <c r="F87" s="6">
        <v>3.5245716869521267E-4</v>
      </c>
      <c r="G87" s="2">
        <v>318361.16000000003</v>
      </c>
      <c r="H87" s="6">
        <v>3.9159715038885782E-4</v>
      </c>
      <c r="I87" s="5">
        <v>43757</v>
      </c>
      <c r="J87" s="6">
        <v>4.0005221170948384E-4</v>
      </c>
    </row>
    <row r="88" spans="2:10" x14ac:dyDescent="0.25">
      <c r="B88" s="8" t="s">
        <v>105</v>
      </c>
      <c r="C88" s="2">
        <v>1.9730000000000001</v>
      </c>
      <c r="D88" s="6">
        <v>2.2586046196420526E-4</v>
      </c>
      <c r="E88" s="2">
        <v>20731.16</v>
      </c>
      <c r="F88" s="6">
        <v>3.4427134248711934E-4</v>
      </c>
      <c r="G88" s="2">
        <v>310967.45</v>
      </c>
      <c r="H88" s="6">
        <v>3.8250258694775961E-4</v>
      </c>
      <c r="I88" s="5">
        <v>38991.1</v>
      </c>
      <c r="J88" s="6">
        <v>3.5647955280265227E-4</v>
      </c>
    </row>
    <row r="89" spans="2:10" x14ac:dyDescent="0.25">
      <c r="B89" s="8" t="s">
        <v>116</v>
      </c>
      <c r="C89" s="2">
        <v>2.3580000000000001</v>
      </c>
      <c r="D89" s="6">
        <v>2.6993358809508162E-4</v>
      </c>
      <c r="E89" s="2">
        <v>20002.43</v>
      </c>
      <c r="F89" s="6">
        <v>3.3216971115483315E-4</v>
      </c>
      <c r="G89" s="2">
        <v>272788.23999999993</v>
      </c>
      <c r="H89" s="6">
        <v>3.3554060879660005E-4</v>
      </c>
      <c r="I89" s="5">
        <v>34719.26</v>
      </c>
      <c r="J89" s="6">
        <v>3.1742388079430983E-4</v>
      </c>
    </row>
    <row r="90" spans="2:10" x14ac:dyDescent="0.25">
      <c r="B90" s="8" t="s">
        <v>130</v>
      </c>
      <c r="C90" s="2">
        <v>0.95800000000000007</v>
      </c>
      <c r="D90" s="6">
        <v>1.096676748918949E-4</v>
      </c>
      <c r="E90" s="2">
        <v>19648.5</v>
      </c>
      <c r="F90" s="6">
        <v>3.2629218398093324E-4</v>
      </c>
      <c r="G90" s="2">
        <v>392970</v>
      </c>
      <c r="H90" s="6">
        <v>4.8336905226852874E-4</v>
      </c>
      <c r="I90" s="5">
        <v>53717.79</v>
      </c>
      <c r="J90" s="6">
        <v>4.9111960823743843E-4</v>
      </c>
    </row>
    <row r="91" spans="2:10" x14ac:dyDescent="0.25">
      <c r="B91" s="8" t="s">
        <v>74</v>
      </c>
      <c r="C91" s="2">
        <v>2.44</v>
      </c>
      <c r="D91" s="6">
        <v>2.7932059158269679E-4</v>
      </c>
      <c r="E91" s="2">
        <v>19216.91</v>
      </c>
      <c r="F91" s="6">
        <v>3.19124998512102E-4</v>
      </c>
      <c r="G91" s="2">
        <v>403555.01</v>
      </c>
      <c r="H91" s="6">
        <v>4.9638904425761924E-4</v>
      </c>
      <c r="I91" s="5">
        <v>47993.26</v>
      </c>
      <c r="J91" s="6">
        <v>4.3878259044606127E-4</v>
      </c>
    </row>
    <row r="92" spans="2:10" x14ac:dyDescent="0.25">
      <c r="B92" s="8" t="s">
        <v>375</v>
      </c>
      <c r="C92" s="2">
        <v>2.1499999999999995</v>
      </c>
      <c r="D92" s="6">
        <v>2.4612265241917948E-4</v>
      </c>
      <c r="E92" s="2">
        <v>18877.449999999997</v>
      </c>
      <c r="F92" s="6">
        <v>3.1348776692830839E-4</v>
      </c>
      <c r="G92" s="2">
        <v>226529.61000000007</v>
      </c>
      <c r="H92" s="6">
        <v>2.7864061606855346E-4</v>
      </c>
      <c r="I92" s="5">
        <v>33074.449999999997</v>
      </c>
      <c r="J92" s="6">
        <v>3.0238606105479661E-4</v>
      </c>
    </row>
    <row r="93" spans="2:10" x14ac:dyDescent="0.25">
      <c r="B93" s="8" t="s">
        <v>402</v>
      </c>
      <c r="C93" s="2">
        <v>1.9630000000000001</v>
      </c>
      <c r="D93" s="6">
        <v>2.2471570544132534E-4</v>
      </c>
      <c r="E93" s="2">
        <v>17679.309999999998</v>
      </c>
      <c r="F93" s="6">
        <v>2.9359089351227587E-4</v>
      </c>
      <c r="G93" s="2">
        <v>88396.489999999991</v>
      </c>
      <c r="H93" s="6">
        <v>1.0873127107709106E-4</v>
      </c>
      <c r="I93" s="5">
        <v>13117.63</v>
      </c>
      <c r="J93" s="6">
        <v>1.1992908320695377E-4</v>
      </c>
    </row>
    <row r="94" spans="2:10" x14ac:dyDescent="0.25">
      <c r="B94" s="8" t="s">
        <v>205</v>
      </c>
      <c r="C94" s="2">
        <v>2.88</v>
      </c>
      <c r="D94" s="6">
        <v>3.2968987858941263E-4</v>
      </c>
      <c r="E94" s="2">
        <v>17156.829999999998</v>
      </c>
      <c r="F94" s="6">
        <v>2.8491434617856806E-4</v>
      </c>
      <c r="G94" s="2">
        <v>380299.27999999997</v>
      </c>
      <c r="H94" s="6">
        <v>4.6778355231189104E-4</v>
      </c>
      <c r="I94" s="5">
        <v>46194.13</v>
      </c>
      <c r="J94" s="6">
        <v>4.2233388656661602E-4</v>
      </c>
    </row>
    <row r="95" spans="2:10" x14ac:dyDescent="0.25">
      <c r="B95" s="8" t="s">
        <v>384</v>
      </c>
      <c r="C95" s="2">
        <v>5.0060000000000002</v>
      </c>
      <c r="D95" s="6">
        <v>5.7306511535368048E-4</v>
      </c>
      <c r="E95" s="2">
        <v>16510.09</v>
      </c>
      <c r="F95" s="6">
        <v>2.7417427914709858E-4</v>
      </c>
      <c r="G95" s="2">
        <v>231141.27</v>
      </c>
      <c r="H95" s="6">
        <v>2.8431314507479984E-4</v>
      </c>
      <c r="I95" s="5">
        <v>36162.559999999998</v>
      </c>
      <c r="J95" s="6">
        <v>3.3061937767847225E-4</v>
      </c>
    </row>
    <row r="96" spans="2:10" x14ac:dyDescent="0.25">
      <c r="B96" s="8" t="s">
        <v>122</v>
      </c>
      <c r="C96" s="2">
        <v>2.3029999999999999</v>
      </c>
      <c r="D96" s="6">
        <v>2.6363742721924213E-4</v>
      </c>
      <c r="E96" s="2">
        <v>16331.810000000001</v>
      </c>
      <c r="F96" s="6">
        <v>2.7121367805489714E-4</v>
      </c>
      <c r="G96" s="2">
        <v>146986.25</v>
      </c>
      <c r="H96" s="6">
        <v>1.8079905427642067E-4</v>
      </c>
      <c r="I96" s="5">
        <v>29956.89</v>
      </c>
      <c r="J96" s="6">
        <v>2.7388349522219804E-4</v>
      </c>
    </row>
    <row r="97" spans="2:10" x14ac:dyDescent="0.25">
      <c r="B97" s="8" t="s">
        <v>396</v>
      </c>
      <c r="C97" s="2">
        <v>3.0680000000000001</v>
      </c>
      <c r="D97" s="6">
        <v>3.5121130121955487E-4</v>
      </c>
      <c r="E97" s="2">
        <v>15890.15</v>
      </c>
      <c r="F97" s="6">
        <v>2.6387926545459587E-4</v>
      </c>
      <c r="G97" s="2">
        <v>397253.70999999996</v>
      </c>
      <c r="H97" s="6">
        <v>4.8863818946193584E-4</v>
      </c>
      <c r="I97" s="5">
        <v>47491.13</v>
      </c>
      <c r="J97" s="6">
        <v>4.3419182286451579E-4</v>
      </c>
    </row>
    <row r="98" spans="2:10" x14ac:dyDescent="0.25">
      <c r="B98" s="8" t="s">
        <v>112</v>
      </c>
      <c r="C98" s="2">
        <v>2.379</v>
      </c>
      <c r="D98" s="6">
        <v>2.7233757679312942E-4</v>
      </c>
      <c r="E98" s="2">
        <v>15877.900000000001</v>
      </c>
      <c r="F98" s="6">
        <v>2.6367583622316515E-4</v>
      </c>
      <c r="G98" s="2">
        <v>345358.92</v>
      </c>
      <c r="H98" s="6">
        <v>4.24805491138974E-4</v>
      </c>
      <c r="I98" s="5">
        <v>40462.589999999997</v>
      </c>
      <c r="J98" s="6">
        <v>3.699327792351862E-4</v>
      </c>
    </row>
    <row r="99" spans="2:10" x14ac:dyDescent="0.25">
      <c r="B99" s="8" t="s">
        <v>371</v>
      </c>
      <c r="C99" s="2">
        <v>1.0739999999999998</v>
      </c>
      <c r="D99" s="6">
        <v>1.2294685055730178E-4</v>
      </c>
      <c r="E99" s="2">
        <v>14647.259999999998</v>
      </c>
      <c r="F99" s="6">
        <v>2.4323925260129597E-4</v>
      </c>
      <c r="G99" s="2">
        <v>229207.71000000002</v>
      </c>
      <c r="H99" s="6">
        <v>2.8193478778364703E-4</v>
      </c>
      <c r="I99" s="5">
        <v>27494.400000000001</v>
      </c>
      <c r="J99" s="6">
        <v>2.5136996433999662E-4</v>
      </c>
    </row>
    <row r="100" spans="2:10" x14ac:dyDescent="0.25">
      <c r="B100" s="8" t="s">
        <v>393</v>
      </c>
      <c r="C100" s="2">
        <v>0.81499999999999995</v>
      </c>
      <c r="D100" s="6">
        <v>9.3297656614712253E-5</v>
      </c>
      <c r="E100" s="2">
        <v>14406.16</v>
      </c>
      <c r="F100" s="6">
        <v>2.3923543319738207E-4</v>
      </c>
      <c r="G100" s="2">
        <v>288123.2</v>
      </c>
      <c r="H100" s="6">
        <v>3.5440323210569701E-4</v>
      </c>
      <c r="I100" s="5">
        <v>32296.52</v>
      </c>
      <c r="J100" s="6">
        <v>2.9527376777474643E-4</v>
      </c>
    </row>
    <row r="101" spans="2:10" x14ac:dyDescent="0.25">
      <c r="B101" s="8" t="s">
        <v>376</v>
      </c>
      <c r="C101" s="2">
        <v>1.764</v>
      </c>
      <c r="D101" s="6">
        <v>2.0193505063601525E-4</v>
      </c>
      <c r="E101" s="2">
        <v>13825.45</v>
      </c>
      <c r="F101" s="6">
        <v>2.2959189123949382E-4</v>
      </c>
      <c r="G101" s="2">
        <v>154743.78</v>
      </c>
      <c r="H101" s="6">
        <v>1.9034113108646895E-4</v>
      </c>
      <c r="I101" s="5">
        <v>28190.73</v>
      </c>
      <c r="J101" s="6">
        <v>2.5773622246051827E-4</v>
      </c>
    </row>
    <row r="102" spans="2:10" x14ac:dyDescent="0.25">
      <c r="B102" s="8" t="s">
        <v>68</v>
      </c>
      <c r="C102" s="2">
        <v>1.0270000000000001</v>
      </c>
      <c r="D102" s="6">
        <v>1.1756649489976626E-4</v>
      </c>
      <c r="E102" s="2">
        <v>13631.859999999999</v>
      </c>
      <c r="F102" s="6">
        <v>2.2637704512417357E-4</v>
      </c>
      <c r="G102" s="2">
        <v>262094.69000000003</v>
      </c>
      <c r="H102" s="6">
        <v>3.2238710820142464E-4</v>
      </c>
      <c r="I102" s="5">
        <v>29859.95</v>
      </c>
      <c r="J102" s="6">
        <v>2.7299721276674821E-4</v>
      </c>
    </row>
    <row r="103" spans="2:10" x14ac:dyDescent="0.25">
      <c r="B103" s="8" t="s">
        <v>96</v>
      </c>
      <c r="C103" s="2">
        <v>1.7210000000000001</v>
      </c>
      <c r="D103" s="6">
        <v>1.9701259758763166E-4</v>
      </c>
      <c r="E103" s="2">
        <v>11923.679999999998</v>
      </c>
      <c r="F103" s="6">
        <v>1.9801020883475958E-4</v>
      </c>
      <c r="G103" s="2">
        <v>134744.29</v>
      </c>
      <c r="H103" s="6">
        <v>1.6574094652491487E-4</v>
      </c>
      <c r="I103" s="5">
        <v>18437.099999999999</v>
      </c>
      <c r="J103" s="6">
        <v>1.6856280440864145E-4</v>
      </c>
    </row>
    <row r="104" spans="2:10" x14ac:dyDescent="0.25">
      <c r="B104" s="8" t="s">
        <v>367</v>
      </c>
      <c r="C104" s="2">
        <v>1.2980000000000003</v>
      </c>
      <c r="D104" s="6">
        <v>1.4858939666981169E-4</v>
      </c>
      <c r="E104" s="2">
        <v>11861.730000000001</v>
      </c>
      <c r="F104" s="6">
        <v>1.9698143815009573E-4</v>
      </c>
      <c r="G104" s="2">
        <v>184875.97999999998</v>
      </c>
      <c r="H104" s="6">
        <v>2.274049602763963E-4</v>
      </c>
      <c r="I104" s="5">
        <v>22419.25</v>
      </c>
      <c r="J104" s="6">
        <v>2.0496996017477993E-4</v>
      </c>
    </row>
    <row r="105" spans="2:10" x14ac:dyDescent="0.25">
      <c r="B105" s="8" t="s">
        <v>129</v>
      </c>
      <c r="C105" s="2">
        <v>0.42199999999999999</v>
      </c>
      <c r="D105" s="6">
        <v>4.830872526553199E-5</v>
      </c>
      <c r="E105" s="2">
        <v>10298.900000000001</v>
      </c>
      <c r="F105" s="6">
        <v>1.7102835196586172E-4</v>
      </c>
      <c r="G105" s="2">
        <v>193232.33</v>
      </c>
      <c r="H105" s="6">
        <v>2.3768360999501127E-4</v>
      </c>
      <c r="I105" s="5">
        <v>21540.7</v>
      </c>
      <c r="J105" s="6">
        <v>1.9693773971639917E-4</v>
      </c>
    </row>
    <row r="106" spans="2:10" x14ac:dyDescent="0.25">
      <c r="B106" s="8" t="s">
        <v>64</v>
      </c>
      <c r="C106" s="2">
        <v>0.82200000000000006</v>
      </c>
      <c r="D106" s="6">
        <v>9.4098986180728191E-5</v>
      </c>
      <c r="E106" s="2">
        <v>10131.719999999999</v>
      </c>
      <c r="F106" s="6">
        <v>1.6825208266703825E-4</v>
      </c>
      <c r="G106" s="2">
        <v>177252.41999999998</v>
      </c>
      <c r="H106" s="6">
        <v>2.1802767200474133E-4</v>
      </c>
      <c r="I106" s="5">
        <v>27122.78</v>
      </c>
      <c r="J106" s="6">
        <v>2.4797239588431004E-4</v>
      </c>
    </row>
    <row r="107" spans="2:10" x14ac:dyDescent="0.25">
      <c r="B107" s="8" t="s">
        <v>131</v>
      </c>
      <c r="C107" s="2">
        <v>0.22</v>
      </c>
      <c r="D107" s="6">
        <v>2.5184643503357908E-5</v>
      </c>
      <c r="E107" s="2">
        <v>9777.7799999999988</v>
      </c>
      <c r="F107" s="6">
        <v>1.6237438942845965E-4</v>
      </c>
      <c r="G107" s="2">
        <v>97777.84</v>
      </c>
      <c r="H107" s="6">
        <v>1.202707124046717E-4</v>
      </c>
      <c r="I107" s="5">
        <v>12091.62</v>
      </c>
      <c r="J107" s="6">
        <v>1.1054869676053269E-4</v>
      </c>
    </row>
    <row r="108" spans="2:10" x14ac:dyDescent="0.25">
      <c r="B108" s="8" t="s">
        <v>86</v>
      </c>
      <c r="C108" s="2">
        <v>0.34499999999999997</v>
      </c>
      <c r="D108" s="6">
        <v>3.949410003935672E-5</v>
      </c>
      <c r="E108" s="2">
        <v>9298.91</v>
      </c>
      <c r="F108" s="6">
        <v>1.544220501586452E-4</v>
      </c>
      <c r="G108" s="2">
        <v>179036.69000000003</v>
      </c>
      <c r="H108" s="6">
        <v>2.2022239653559912E-4</v>
      </c>
      <c r="I108" s="5">
        <v>19793.36</v>
      </c>
      <c r="J108" s="6">
        <v>1.8096253045597342E-4</v>
      </c>
    </row>
    <row r="109" spans="2:10" x14ac:dyDescent="0.25">
      <c r="B109" s="8" t="s">
        <v>57</v>
      </c>
      <c r="C109" s="2">
        <v>0.46200000000000002</v>
      </c>
      <c r="D109" s="6">
        <v>5.2887751357051612E-5</v>
      </c>
      <c r="E109" s="2">
        <v>8882.69</v>
      </c>
      <c r="F109" s="6">
        <v>1.4751010610100496E-4</v>
      </c>
      <c r="G109" s="2">
        <v>138875.53</v>
      </c>
      <c r="H109" s="6">
        <v>1.7082253942893766E-4</v>
      </c>
      <c r="I109" s="5">
        <v>19702.63</v>
      </c>
      <c r="J109" s="6">
        <v>1.8013302347038481E-4</v>
      </c>
    </row>
    <row r="110" spans="2:10" x14ac:dyDescent="0.25">
      <c r="B110" s="8" t="s">
        <v>30</v>
      </c>
      <c r="C110" s="2">
        <v>1.4549999999999998</v>
      </c>
      <c r="D110" s="6">
        <v>1.6656207407902615E-4</v>
      </c>
      <c r="E110" s="2">
        <v>8274.07</v>
      </c>
      <c r="F110" s="6">
        <v>1.3740307762481209E-4</v>
      </c>
      <c r="G110" s="2">
        <v>83287.12999999999</v>
      </c>
      <c r="H110" s="6">
        <v>1.024465508671546E-4</v>
      </c>
      <c r="I110" s="5">
        <v>10654.46</v>
      </c>
      <c r="J110" s="6">
        <v>9.7409335365089623E-5</v>
      </c>
    </row>
    <row r="111" spans="2:10" x14ac:dyDescent="0.25">
      <c r="B111" s="8" t="s">
        <v>378</v>
      </c>
      <c r="C111" s="2">
        <v>1.5660000000000005</v>
      </c>
      <c r="D111" s="6">
        <v>1.7926887148299317E-4</v>
      </c>
      <c r="E111" s="2">
        <v>6952.970000000003</v>
      </c>
      <c r="F111" s="6">
        <v>1.1546427291925137E-4</v>
      </c>
      <c r="G111" s="2">
        <v>20859.129999999994</v>
      </c>
      <c r="H111" s="6">
        <v>2.5657576657877274E-5</v>
      </c>
      <c r="I111" s="5">
        <v>3642.89</v>
      </c>
      <c r="J111" s="6">
        <v>3.3305441449696311E-5</v>
      </c>
    </row>
    <row r="112" spans="2:10" x14ac:dyDescent="0.25">
      <c r="B112" s="8" t="s">
        <v>377</v>
      </c>
      <c r="C112" s="2">
        <v>0.19</v>
      </c>
      <c r="D112" s="6">
        <v>2.1750373934718195E-5</v>
      </c>
      <c r="E112" s="2">
        <v>6650.4800000000005</v>
      </c>
      <c r="F112" s="6">
        <v>1.1044098245268174E-4</v>
      </c>
      <c r="G112" s="2">
        <v>66504.820000000007</v>
      </c>
      <c r="H112" s="6">
        <v>8.1803628304168502E-5</v>
      </c>
      <c r="I112" s="5">
        <v>8285.84</v>
      </c>
      <c r="J112" s="6">
        <v>7.5754019193978323E-5</v>
      </c>
    </row>
    <row r="113" spans="2:10" x14ac:dyDescent="0.25">
      <c r="B113" s="8" t="s">
        <v>409</v>
      </c>
      <c r="C113" s="2">
        <v>0</v>
      </c>
      <c r="D113" s="6">
        <v>0</v>
      </c>
      <c r="E113" s="2">
        <v>6179.84</v>
      </c>
      <c r="F113" s="6">
        <v>1.0262531441345297E-4</v>
      </c>
      <c r="G113" s="2">
        <v>154495.88</v>
      </c>
      <c r="H113" s="6">
        <v>1.9003620402318838E-4</v>
      </c>
      <c r="I113" s="5">
        <v>17327.080000000002</v>
      </c>
      <c r="J113" s="6">
        <v>1.5841434916624001E-4</v>
      </c>
    </row>
    <row r="114" spans="2:10" x14ac:dyDescent="0.25">
      <c r="B114" s="8" t="s">
        <v>67</v>
      </c>
      <c r="C114" s="2">
        <v>1.214</v>
      </c>
      <c r="D114" s="6">
        <v>1.3897344187762046E-4</v>
      </c>
      <c r="E114" s="2">
        <v>6159.09</v>
      </c>
      <c r="F114" s="6">
        <v>1.0228073020511114E-4</v>
      </c>
      <c r="G114" s="2">
        <v>49272.71</v>
      </c>
      <c r="H114" s="6">
        <v>6.0607433481950419E-5</v>
      </c>
      <c r="I114" s="5">
        <v>7682.58</v>
      </c>
      <c r="J114" s="6">
        <v>7.0238661714355335E-5</v>
      </c>
    </row>
    <row r="115" spans="2:10" x14ac:dyDescent="0.25">
      <c r="B115" s="8" t="s">
        <v>372</v>
      </c>
      <c r="C115" s="2">
        <v>0.40199999999999997</v>
      </c>
      <c r="D115" s="6">
        <v>4.6019212219772179E-5</v>
      </c>
      <c r="E115" s="2">
        <v>5848.880000000001</v>
      </c>
      <c r="F115" s="6">
        <v>9.7129237806570535E-5</v>
      </c>
      <c r="G115" s="2">
        <v>116977.67000000001</v>
      </c>
      <c r="H115" s="6">
        <v>1.4388728270473754E-4</v>
      </c>
      <c r="I115" s="5">
        <v>13284.58</v>
      </c>
      <c r="J115" s="6">
        <v>1.2145543823003347E-4</v>
      </c>
    </row>
    <row r="116" spans="2:10" x14ac:dyDescent="0.25">
      <c r="B116" s="8" t="s">
        <v>391</v>
      </c>
      <c r="C116" s="2">
        <v>1.03</v>
      </c>
      <c r="D116" s="6">
        <v>1.1790992185663022E-4</v>
      </c>
      <c r="E116" s="2">
        <v>5810.74</v>
      </c>
      <c r="F116" s="6">
        <v>9.6495867121936432E-5</v>
      </c>
      <c r="G116" s="2">
        <v>87161.11</v>
      </c>
      <c r="H116" s="6">
        <v>1.0721170352793593E-4</v>
      </c>
      <c r="I116" s="5">
        <v>10615.67</v>
      </c>
      <c r="J116" s="6">
        <v>9.7054694386681357E-5</v>
      </c>
    </row>
    <row r="117" spans="2:10" x14ac:dyDescent="0.25">
      <c r="B117" s="8" t="s">
        <v>404</v>
      </c>
      <c r="C117" s="2">
        <v>0.27200000000000002</v>
      </c>
      <c r="D117" s="6">
        <v>3.1137377422333414E-5</v>
      </c>
      <c r="E117" s="2">
        <v>5714.1900000000005</v>
      </c>
      <c r="F117" s="6">
        <v>9.4892512648904961E-5</v>
      </c>
      <c r="G117" s="2">
        <v>114283.91</v>
      </c>
      <c r="H117" s="6">
        <v>1.4057384855394007E-4</v>
      </c>
      <c r="I117" s="5">
        <v>15577.26</v>
      </c>
      <c r="J117" s="6">
        <v>1.4241646628822074E-4</v>
      </c>
    </row>
    <row r="118" spans="2:10" x14ac:dyDescent="0.25">
      <c r="B118" s="8" t="s">
        <v>399</v>
      </c>
      <c r="C118" s="2">
        <v>0.48400000000000004</v>
      </c>
      <c r="D118" s="6">
        <v>5.5406215707387402E-5</v>
      </c>
      <c r="E118" s="2">
        <v>4693.5200000000004</v>
      </c>
      <c r="F118" s="6">
        <v>7.7942789086097672E-5</v>
      </c>
      <c r="G118" s="2">
        <v>62961.159999999996</v>
      </c>
      <c r="H118" s="6">
        <v>7.7444782652434532E-5</v>
      </c>
      <c r="I118" s="5">
        <v>7896</v>
      </c>
      <c r="J118" s="6">
        <v>7.218987278968129E-5</v>
      </c>
    </row>
    <row r="119" spans="2:10" x14ac:dyDescent="0.25">
      <c r="B119" s="8" t="s">
        <v>54</v>
      </c>
      <c r="C119" s="2">
        <v>0.55000000000000004</v>
      </c>
      <c r="D119" s="6">
        <v>6.2961608758394777E-5</v>
      </c>
      <c r="E119" s="2">
        <v>4688.1900000000005</v>
      </c>
      <c r="F119" s="6">
        <v>7.7854276612340472E-5</v>
      </c>
      <c r="G119" s="2">
        <v>86030.56</v>
      </c>
      <c r="H119" s="6">
        <v>1.0582108113426164E-4</v>
      </c>
      <c r="I119" s="5">
        <v>10906.59</v>
      </c>
      <c r="J119" s="6">
        <v>9.9714456011804721E-5</v>
      </c>
    </row>
    <row r="120" spans="2:10" x14ac:dyDescent="0.25">
      <c r="B120" s="8" t="s">
        <v>383</v>
      </c>
      <c r="C120" s="2">
        <v>0.71600000000000008</v>
      </c>
      <c r="D120" s="6">
        <v>8.19645670382012E-5</v>
      </c>
      <c r="E120" s="2">
        <v>4114.3100000000004</v>
      </c>
      <c r="F120" s="6">
        <v>6.832415683001724E-5</v>
      </c>
      <c r="G120" s="2">
        <v>61714.739999999991</v>
      </c>
      <c r="H120" s="6">
        <v>7.591163545512038E-5</v>
      </c>
      <c r="I120" s="5">
        <v>12147.62</v>
      </c>
      <c r="J120" s="6">
        <v>1.1106068167393469E-4</v>
      </c>
    </row>
    <row r="121" spans="2:10" x14ac:dyDescent="0.25">
      <c r="B121" s="8" t="s">
        <v>97</v>
      </c>
      <c r="C121" s="2">
        <v>0</v>
      </c>
      <c r="D121" s="6">
        <v>0</v>
      </c>
      <c r="E121" s="2">
        <v>4049.5</v>
      </c>
      <c r="F121" s="6">
        <v>6.72478916472397E-5</v>
      </c>
      <c r="G121" s="2">
        <v>56693.069999999992</v>
      </c>
      <c r="H121" s="6">
        <v>6.9734777504881678E-5</v>
      </c>
      <c r="I121" s="5">
        <v>6998.06</v>
      </c>
      <c r="J121" s="6">
        <v>6.3980377555035095E-5</v>
      </c>
    </row>
    <row r="122" spans="2:10" x14ac:dyDescent="0.25">
      <c r="B122" s="8" t="s">
        <v>73</v>
      </c>
      <c r="C122" s="2">
        <v>0</v>
      </c>
      <c r="D122" s="6">
        <v>0</v>
      </c>
      <c r="E122" s="2">
        <v>3973.81</v>
      </c>
      <c r="F122" s="6">
        <v>6.5990948094015944E-5</v>
      </c>
      <c r="G122" s="2">
        <v>55633.3</v>
      </c>
      <c r="H122" s="6">
        <v>6.843121738445871E-5</v>
      </c>
      <c r="I122" s="5">
        <v>6286.18</v>
      </c>
      <c r="J122" s="6">
        <v>5.747195219516702E-5</v>
      </c>
    </row>
    <row r="123" spans="2:10" x14ac:dyDescent="0.25">
      <c r="B123" s="8" t="s">
        <v>82</v>
      </c>
      <c r="C123" s="2">
        <v>0.25900000000000001</v>
      </c>
      <c r="D123" s="6">
        <v>2.9649193942589541E-5</v>
      </c>
      <c r="E123" s="2">
        <v>3794.4399999999996</v>
      </c>
      <c r="F123" s="6">
        <v>6.3012245951834094E-5</v>
      </c>
      <c r="G123" s="2">
        <v>48384.7</v>
      </c>
      <c r="H123" s="6">
        <v>5.9515145133972266E-5</v>
      </c>
      <c r="I123" s="5">
        <v>6065.25</v>
      </c>
      <c r="J123" s="6">
        <v>5.5452080285918752E-5</v>
      </c>
    </row>
    <row r="124" spans="2:10" x14ac:dyDescent="0.25">
      <c r="B124" s="8" t="s">
        <v>125</v>
      </c>
      <c r="C124" s="2">
        <v>0.51800000000000002</v>
      </c>
      <c r="D124" s="6">
        <v>5.9298387885179082E-5</v>
      </c>
      <c r="E124" s="2">
        <v>3767.4700000000003</v>
      </c>
      <c r="F124" s="6">
        <v>6.2564369513329094E-5</v>
      </c>
      <c r="G124" s="2">
        <v>33907.130000000005</v>
      </c>
      <c r="H124" s="6">
        <v>4.1707146329861821E-5</v>
      </c>
      <c r="I124" s="5">
        <v>6855.11</v>
      </c>
      <c r="J124" s="6">
        <v>6.2673444637699097E-5</v>
      </c>
    </row>
    <row r="125" spans="2:10" x14ac:dyDescent="0.25">
      <c r="B125" s="8" t="s">
        <v>127</v>
      </c>
      <c r="C125" s="2">
        <v>6.0999999999999999E-2</v>
      </c>
      <c r="D125" s="6">
        <v>6.9830147895674198E-6</v>
      </c>
      <c r="E125" s="2">
        <v>3678.93</v>
      </c>
      <c r="F125" s="6">
        <v>6.1094032847951486E-5</v>
      </c>
      <c r="G125" s="2">
        <v>73578.66</v>
      </c>
      <c r="H125" s="6">
        <v>9.0504738660427786E-5</v>
      </c>
      <c r="I125" s="5">
        <v>8396.14</v>
      </c>
      <c r="J125" s="6">
        <v>7.676244662162546E-5</v>
      </c>
    </row>
    <row r="126" spans="2:10" x14ac:dyDescent="0.25">
      <c r="B126" s="8" t="s">
        <v>379</v>
      </c>
      <c r="C126" s="2">
        <v>0.311</v>
      </c>
      <c r="D126" s="6">
        <v>3.5601927861565047E-5</v>
      </c>
      <c r="E126" s="2">
        <v>3615.66</v>
      </c>
      <c r="F126" s="6">
        <v>6.0043341625696672E-5</v>
      </c>
      <c r="G126" s="2">
        <v>54234.869999999995</v>
      </c>
      <c r="H126" s="6">
        <v>6.6711091716433458E-5</v>
      </c>
      <c r="I126" s="5">
        <v>6732.22</v>
      </c>
      <c r="J126" s="6">
        <v>6.1549912030413908E-5</v>
      </c>
    </row>
    <row r="127" spans="2:10" x14ac:dyDescent="0.25">
      <c r="B127" s="8" t="s">
        <v>365</v>
      </c>
      <c r="C127" s="2">
        <v>0.79199999999999982</v>
      </c>
      <c r="D127" s="6">
        <v>9.0664716612088447E-5</v>
      </c>
      <c r="E127" s="2">
        <v>3521.9799999999996</v>
      </c>
      <c r="F127" s="6">
        <v>5.8487647715457527E-5</v>
      </c>
      <c r="G127" s="2">
        <v>10566.05</v>
      </c>
      <c r="H127" s="6">
        <v>1.2996670419426133E-5</v>
      </c>
      <c r="I127" s="5">
        <v>1845.25</v>
      </c>
      <c r="J127" s="6">
        <v>1.6870360025982699E-5</v>
      </c>
    </row>
    <row r="128" spans="2:10" x14ac:dyDescent="0.25">
      <c r="B128" s="8" t="s">
        <v>370</v>
      </c>
      <c r="C128" s="2">
        <v>0.49000000000000005</v>
      </c>
      <c r="D128" s="6">
        <v>5.609306962111535E-5</v>
      </c>
      <c r="E128" s="2">
        <v>3458.62</v>
      </c>
      <c r="F128" s="6">
        <v>5.7435461911094248E-5</v>
      </c>
      <c r="G128" s="2">
        <v>33032.5</v>
      </c>
      <c r="H128" s="6">
        <v>4.063131592503289E-5</v>
      </c>
      <c r="I128" s="5">
        <v>4284.0600000000004</v>
      </c>
      <c r="J128" s="6">
        <v>3.9167394430516981E-5</v>
      </c>
    </row>
    <row r="129" spans="2:10" x14ac:dyDescent="0.25">
      <c r="B129" s="8" t="s">
        <v>388</v>
      </c>
      <c r="C129" s="2">
        <v>0.504</v>
      </c>
      <c r="D129" s="6">
        <v>5.7695728753147213E-5</v>
      </c>
      <c r="E129" s="2">
        <v>3381.91</v>
      </c>
      <c r="F129" s="6">
        <v>5.6161579760641167E-5</v>
      </c>
      <c r="G129" s="2">
        <v>60874.35</v>
      </c>
      <c r="H129" s="6">
        <v>7.4877921640233893E-5</v>
      </c>
      <c r="I129" s="5">
        <v>10811.53</v>
      </c>
      <c r="J129" s="6">
        <v>9.8845361621304847E-5</v>
      </c>
    </row>
    <row r="130" spans="2:10" x14ac:dyDescent="0.25">
      <c r="B130" s="8" t="s">
        <v>364</v>
      </c>
      <c r="C130" s="2">
        <v>0.70500000000000007</v>
      </c>
      <c r="D130" s="6">
        <v>8.0705334863033306E-5</v>
      </c>
      <c r="E130" s="2">
        <v>3131.0300000000007</v>
      </c>
      <c r="F130" s="6">
        <v>5.1995349100940104E-5</v>
      </c>
      <c r="G130" s="2">
        <v>9393.1899999999987</v>
      </c>
      <c r="H130" s="6">
        <v>1.1554005008214929E-5</v>
      </c>
      <c r="I130" s="5">
        <v>1640.45</v>
      </c>
      <c r="J130" s="6">
        <v>1.4997958056969691E-5</v>
      </c>
    </row>
    <row r="131" spans="2:10" x14ac:dyDescent="0.25">
      <c r="B131" s="8" t="s">
        <v>416</v>
      </c>
      <c r="C131" s="2">
        <v>0</v>
      </c>
      <c r="D131" s="6">
        <v>0</v>
      </c>
      <c r="E131" s="2">
        <v>3061.15</v>
      </c>
      <c r="F131" s="6">
        <v>5.0834889126052062E-5</v>
      </c>
      <c r="G131" s="2">
        <v>42856.04</v>
      </c>
      <c r="H131" s="6">
        <v>5.2714668902924292E-5</v>
      </c>
      <c r="I131" s="5">
        <v>4879.62</v>
      </c>
      <c r="J131" s="6">
        <v>4.4612353984547193E-5</v>
      </c>
    </row>
    <row r="132" spans="2:10" x14ac:dyDescent="0.25">
      <c r="B132" s="8" t="s">
        <v>395</v>
      </c>
      <c r="C132" s="2">
        <v>0.186</v>
      </c>
      <c r="D132" s="6">
        <v>2.1292471325566231E-5</v>
      </c>
      <c r="E132" s="2">
        <v>3015.88</v>
      </c>
      <c r="F132" s="6">
        <v>5.0083114325491363E-5</v>
      </c>
      <c r="G132" s="2">
        <v>45238.18</v>
      </c>
      <c r="H132" s="6">
        <v>5.5644797803784283E-5</v>
      </c>
      <c r="I132" s="5">
        <v>5464.59</v>
      </c>
      <c r="J132" s="6">
        <v>4.9960493534417994E-5</v>
      </c>
    </row>
    <row r="133" spans="2:10" x14ac:dyDescent="0.25">
      <c r="B133" s="8" t="s">
        <v>104</v>
      </c>
      <c r="C133" s="2">
        <v>0</v>
      </c>
      <c r="D133" s="6">
        <v>0</v>
      </c>
      <c r="E133" s="2">
        <v>2880.9700000000003</v>
      </c>
      <c r="F133" s="6">
        <v>4.7842735744893978E-5</v>
      </c>
      <c r="G133" s="2">
        <v>57619.32</v>
      </c>
      <c r="H133" s="6">
        <v>7.087410260517872E-5</v>
      </c>
      <c r="I133" s="5">
        <v>6063.3</v>
      </c>
      <c r="J133" s="6">
        <v>5.5434252239827073E-5</v>
      </c>
    </row>
    <row r="134" spans="2:10" x14ac:dyDescent="0.25">
      <c r="B134" s="8" t="s">
        <v>101</v>
      </c>
      <c r="C134" s="2">
        <v>0.49600000000000005</v>
      </c>
      <c r="D134" s="6">
        <v>5.6779923534843292E-5</v>
      </c>
      <c r="E134" s="2">
        <v>2814.0899999999997</v>
      </c>
      <c r="F134" s="6">
        <v>4.6732095173621621E-5</v>
      </c>
      <c r="G134" s="2">
        <v>18868.009999999998</v>
      </c>
      <c r="H134" s="6">
        <v>2.320841823012729E-5</v>
      </c>
      <c r="I134" s="5">
        <v>2443.79</v>
      </c>
      <c r="J134" s="6">
        <v>2.2342564491476095E-5</v>
      </c>
    </row>
    <row r="135" spans="2:10" x14ac:dyDescent="0.25">
      <c r="B135" s="8" t="s">
        <v>76</v>
      </c>
      <c r="C135" s="2">
        <v>0.31900000000000001</v>
      </c>
      <c r="D135" s="6">
        <v>3.6517733079868967E-5</v>
      </c>
      <c r="E135" s="2">
        <v>2229.2600000000002</v>
      </c>
      <c r="F135" s="6">
        <v>3.7020134568101143E-5</v>
      </c>
      <c r="G135" s="2">
        <v>24521.89</v>
      </c>
      <c r="H135" s="6">
        <v>3.0162920144370081E-5</v>
      </c>
      <c r="I135" s="5">
        <v>3152.01</v>
      </c>
      <c r="J135" s="6">
        <v>2.8817527980218257E-5</v>
      </c>
    </row>
    <row r="136" spans="2:10" x14ac:dyDescent="0.25">
      <c r="B136" s="8" t="s">
        <v>118</v>
      </c>
      <c r="C136" s="2">
        <v>0.216</v>
      </c>
      <c r="D136" s="6">
        <v>2.4726740894205948E-5</v>
      </c>
      <c r="E136" s="2">
        <v>2181.89</v>
      </c>
      <c r="F136" s="6">
        <v>3.6233486185009465E-5</v>
      </c>
      <c r="G136" s="2">
        <v>32728.41</v>
      </c>
      <c r="H136" s="6">
        <v>4.0257272880769113E-5</v>
      </c>
      <c r="I136" s="5">
        <v>5464.02</v>
      </c>
      <c r="J136" s="6">
        <v>4.9955282259406588E-5</v>
      </c>
    </row>
    <row r="137" spans="2:10" x14ac:dyDescent="0.25">
      <c r="B137" s="8" t="s">
        <v>84</v>
      </c>
      <c r="C137" s="2">
        <v>0.13600000000000001</v>
      </c>
      <c r="D137" s="6">
        <v>1.5568688711166707E-5</v>
      </c>
      <c r="E137" s="2">
        <v>1952.95</v>
      </c>
      <c r="F137" s="6">
        <v>3.2431601430417772E-5</v>
      </c>
      <c r="G137" s="2">
        <v>39059.019999999997</v>
      </c>
      <c r="H137" s="6">
        <v>4.8044180166265888E-5</v>
      </c>
      <c r="I137" s="5">
        <v>4440.51</v>
      </c>
      <c r="J137" s="6">
        <v>4.0597752282333803E-5</v>
      </c>
    </row>
    <row r="138" spans="2:10" x14ac:dyDescent="0.25">
      <c r="B138" s="8" t="s">
        <v>360</v>
      </c>
      <c r="C138" s="2">
        <v>0.27400000000000002</v>
      </c>
      <c r="D138" s="6">
        <v>3.1366328726909399E-5</v>
      </c>
      <c r="E138" s="2">
        <v>1839.81</v>
      </c>
      <c r="F138" s="6">
        <v>3.0552745655391546E-5</v>
      </c>
      <c r="G138" s="2">
        <v>33116.620000000003</v>
      </c>
      <c r="H138" s="6">
        <v>4.0734786939809669E-5</v>
      </c>
      <c r="I138" s="5">
        <v>4204.97</v>
      </c>
      <c r="J138" s="6">
        <v>3.8444307166214054E-5</v>
      </c>
    </row>
    <row r="139" spans="2:10" x14ac:dyDescent="0.25">
      <c r="B139" s="8" t="s">
        <v>362</v>
      </c>
      <c r="C139" s="2">
        <v>0.29600000000000004</v>
      </c>
      <c r="D139" s="6">
        <v>3.3884793077245189E-5</v>
      </c>
      <c r="E139" s="2">
        <v>1826.3999999999999</v>
      </c>
      <c r="F139" s="6">
        <v>3.033005292122943E-5</v>
      </c>
      <c r="G139" s="2">
        <v>28224.14</v>
      </c>
      <c r="H139" s="6">
        <v>3.47168379339244E-5</v>
      </c>
      <c r="I139" s="5">
        <v>3628.1</v>
      </c>
      <c r="J139" s="6">
        <v>3.3170222577031752E-5</v>
      </c>
    </row>
    <row r="140" spans="2:10" x14ac:dyDescent="0.25">
      <c r="B140" s="8" t="s">
        <v>124</v>
      </c>
      <c r="C140" s="2">
        <v>7.3999999999999996E-2</v>
      </c>
      <c r="D140" s="6">
        <v>8.4711982693112955E-6</v>
      </c>
      <c r="E140" s="2">
        <v>1822.17</v>
      </c>
      <c r="F140" s="6">
        <v>3.0259807562131319E-5</v>
      </c>
      <c r="G140" s="2">
        <v>36443.32</v>
      </c>
      <c r="H140" s="6">
        <v>4.4826762984244897E-5</v>
      </c>
      <c r="I140" s="5">
        <v>4013.72</v>
      </c>
      <c r="J140" s="6">
        <v>3.6695787261068842E-5</v>
      </c>
    </row>
    <row r="141" spans="2:10" x14ac:dyDescent="0.25">
      <c r="B141" s="8" t="s">
        <v>389</v>
      </c>
      <c r="C141" s="2">
        <v>0.71599999999999997</v>
      </c>
      <c r="D141" s="6">
        <v>8.1964567038201187E-5</v>
      </c>
      <c r="E141" s="2">
        <v>1805.46</v>
      </c>
      <c r="F141" s="6">
        <v>2.9982313483991948E-5</v>
      </c>
      <c r="G141" s="2">
        <v>45136.46</v>
      </c>
      <c r="H141" s="6">
        <v>5.5519678074551127E-5</v>
      </c>
      <c r="I141" s="5">
        <v>6389.11</v>
      </c>
      <c r="J141" s="6">
        <v>5.8412998751175359E-5</v>
      </c>
    </row>
    <row r="142" spans="2:10" x14ac:dyDescent="0.25">
      <c r="B142" s="8" t="s">
        <v>58</v>
      </c>
      <c r="C142" s="2">
        <v>0.39499999999999996</v>
      </c>
      <c r="D142" s="6">
        <v>4.5217882653756241E-5</v>
      </c>
      <c r="E142" s="2">
        <v>1739.17</v>
      </c>
      <c r="F142" s="6">
        <v>2.8881470728764013E-5</v>
      </c>
      <c r="G142" s="2">
        <v>11605.21</v>
      </c>
      <c r="H142" s="6">
        <v>1.4274879403204448E-5</v>
      </c>
      <c r="I142" s="5">
        <v>1502.99</v>
      </c>
      <c r="J142" s="6">
        <v>1.3741217946322579E-5</v>
      </c>
    </row>
    <row r="143" spans="2:10" x14ac:dyDescent="0.25">
      <c r="B143" s="8" t="s">
        <v>368</v>
      </c>
      <c r="C143" s="2">
        <v>9.0999999999999998E-2</v>
      </c>
      <c r="D143" s="6">
        <v>1.0417284358207136E-5</v>
      </c>
      <c r="E143" s="2">
        <v>1562.86</v>
      </c>
      <c r="F143" s="6">
        <v>2.5953584378270164E-5</v>
      </c>
      <c r="G143" s="2">
        <v>31257.119999999999</v>
      </c>
      <c r="H143" s="6">
        <v>3.8447526455056808E-5</v>
      </c>
      <c r="I143" s="5">
        <v>3566.78</v>
      </c>
      <c r="J143" s="6">
        <v>3.2609599096856568E-5</v>
      </c>
    </row>
    <row r="144" spans="2:10" x14ac:dyDescent="0.25">
      <c r="B144" s="8" t="s">
        <v>410</v>
      </c>
      <c r="C144" s="2">
        <v>0</v>
      </c>
      <c r="D144" s="6">
        <v>0</v>
      </c>
      <c r="E144" s="2">
        <v>1434.51</v>
      </c>
      <c r="F144" s="6">
        <v>2.3822144226912416E-5</v>
      </c>
      <c r="G144" s="2">
        <v>28690.23</v>
      </c>
      <c r="H144" s="6">
        <v>3.529014755443446E-5</v>
      </c>
      <c r="I144" s="5">
        <v>3273.87</v>
      </c>
      <c r="J144" s="6">
        <v>2.993164372213195E-5</v>
      </c>
    </row>
    <row r="145" spans="2:10" x14ac:dyDescent="0.25">
      <c r="B145" s="8" t="s">
        <v>361</v>
      </c>
      <c r="C145" s="2">
        <v>0.16200000000000001</v>
      </c>
      <c r="D145" s="6">
        <v>1.854505567065446E-5</v>
      </c>
      <c r="E145" s="2">
        <v>1287.1300000000001</v>
      </c>
      <c r="F145" s="6">
        <v>2.13746829919525E-5</v>
      </c>
      <c r="G145" s="2">
        <v>8906.6200000000008</v>
      </c>
      <c r="H145" s="6">
        <v>1.095550415633744E-5</v>
      </c>
      <c r="I145" s="5">
        <v>1288.48</v>
      </c>
      <c r="J145" s="6">
        <v>1.1780041450360758E-5</v>
      </c>
    </row>
    <row r="146" spans="2:10" x14ac:dyDescent="0.25">
      <c r="B146" s="8" t="s">
        <v>69</v>
      </c>
      <c r="C146" s="2">
        <v>0.09</v>
      </c>
      <c r="D146" s="6">
        <v>1.0302808705919145E-5</v>
      </c>
      <c r="E146" s="2">
        <v>1282.08</v>
      </c>
      <c r="F146" s="6">
        <v>2.1290820329199424E-5</v>
      </c>
      <c r="G146" s="2">
        <v>25641.599999999999</v>
      </c>
      <c r="H146" s="6">
        <v>3.1540208898004187E-5</v>
      </c>
      <c r="I146" s="5">
        <v>2925.99</v>
      </c>
      <c r="J146" s="6">
        <v>2.6751120299376843E-5</v>
      </c>
    </row>
    <row r="147" spans="2:10" x14ac:dyDescent="0.25">
      <c r="B147" s="8" t="s">
        <v>71</v>
      </c>
      <c r="C147" s="2">
        <v>0</v>
      </c>
      <c r="D147" s="6">
        <v>0</v>
      </c>
      <c r="E147" s="2">
        <v>822.65</v>
      </c>
      <c r="F147" s="6">
        <v>1.3661310794814604E-5</v>
      </c>
      <c r="G147" s="2">
        <v>12339.69</v>
      </c>
      <c r="H147" s="6">
        <v>1.5178319618768459E-5</v>
      </c>
      <c r="I147" s="5">
        <v>1386.34</v>
      </c>
      <c r="J147" s="6">
        <v>1.2674735086530744E-5</v>
      </c>
    </row>
    <row r="148" spans="2:10" x14ac:dyDescent="0.25">
      <c r="B148" s="8" t="s">
        <v>412</v>
      </c>
      <c r="C148" s="2">
        <v>0</v>
      </c>
      <c r="D148" s="6">
        <v>0</v>
      </c>
      <c r="E148" s="2">
        <v>790.22</v>
      </c>
      <c r="F148" s="6">
        <v>1.3122763041729042E-5</v>
      </c>
      <c r="G148" s="2">
        <v>15804.44</v>
      </c>
      <c r="H148" s="6">
        <v>1.9440102767220976E-5</v>
      </c>
      <c r="I148" s="5">
        <v>1663.11</v>
      </c>
      <c r="J148" s="6">
        <v>1.5205129095142712E-5</v>
      </c>
    </row>
    <row r="149" spans="2:10" x14ac:dyDescent="0.25">
      <c r="B149" s="8" t="s">
        <v>400</v>
      </c>
      <c r="C149" s="2">
        <v>6.5000000000000002E-2</v>
      </c>
      <c r="D149" s="6">
        <v>7.4409173987193825E-6</v>
      </c>
      <c r="E149" s="2">
        <v>781.92</v>
      </c>
      <c r="F149" s="6">
        <v>1.2984929358392311E-5</v>
      </c>
      <c r="G149" s="2">
        <v>15638.48</v>
      </c>
      <c r="H149" s="6">
        <v>1.9235965230222004E-5</v>
      </c>
      <c r="I149" s="5">
        <v>1803.52</v>
      </c>
      <c r="J149" s="6">
        <v>1.648883983962082E-5</v>
      </c>
    </row>
    <row r="150" spans="2:10" x14ac:dyDescent="0.25">
      <c r="B150" s="8" t="s">
        <v>27</v>
      </c>
      <c r="C150" s="2">
        <v>0.17599999999999999</v>
      </c>
      <c r="D150" s="6">
        <v>2.0147714802686326E-5</v>
      </c>
      <c r="E150" s="2">
        <v>742.24</v>
      </c>
      <c r="F150" s="6">
        <v>1.2325984713235509E-5</v>
      </c>
      <c r="G150" s="2">
        <v>11133.63</v>
      </c>
      <c r="H150" s="6">
        <v>1.3694816859832708E-5</v>
      </c>
      <c r="I150" s="5">
        <v>2467.9</v>
      </c>
      <c r="J150" s="6">
        <v>2.2562992281871134E-5</v>
      </c>
    </row>
    <row r="151" spans="2:10" x14ac:dyDescent="0.25">
      <c r="B151" s="8" t="s">
        <v>397</v>
      </c>
      <c r="C151" s="2">
        <v>5.8999999999999997E-2</v>
      </c>
      <c r="D151" s="6">
        <v>6.7540634849914389E-6</v>
      </c>
      <c r="E151" s="2">
        <v>646.77</v>
      </c>
      <c r="F151" s="6">
        <v>1.0740565225505672E-5</v>
      </c>
      <c r="G151" s="2">
        <v>12935.4</v>
      </c>
      <c r="H151" s="6">
        <v>1.5911067101087426E-5</v>
      </c>
      <c r="I151" s="5">
        <v>1476.07</v>
      </c>
      <c r="J151" s="6">
        <v>1.3495099484380048E-5</v>
      </c>
    </row>
    <row r="152" spans="2:10" x14ac:dyDescent="0.25">
      <c r="B152" s="8" t="s">
        <v>373</v>
      </c>
      <c r="C152" s="2">
        <v>5.5E-2</v>
      </c>
      <c r="D152" s="6">
        <v>6.296160875839477E-6</v>
      </c>
      <c r="E152" s="2">
        <v>538.95000000000005</v>
      </c>
      <c r="F152" s="6">
        <v>8.9500558595579297E-6</v>
      </c>
      <c r="G152" s="2">
        <v>10779.04</v>
      </c>
      <c r="H152" s="6">
        <v>1.3258656765566232E-5</v>
      </c>
      <c r="I152" s="5">
        <v>1672.04</v>
      </c>
      <c r="J152" s="6">
        <v>1.5286772403654853E-5</v>
      </c>
    </row>
    <row r="153" spans="2:10" x14ac:dyDescent="0.25">
      <c r="B153" s="8" t="s">
        <v>414</v>
      </c>
      <c r="C153" s="2">
        <v>9.4E-2</v>
      </c>
      <c r="D153" s="6">
        <v>1.0760711315071107E-5</v>
      </c>
      <c r="E153" s="2">
        <v>453.69</v>
      </c>
      <c r="F153" s="6">
        <v>7.534188408800143E-6</v>
      </c>
      <c r="G153" s="2">
        <v>6805.38</v>
      </c>
      <c r="H153" s="6">
        <v>8.3708936583637433E-6</v>
      </c>
      <c r="I153" s="5">
        <v>957.26</v>
      </c>
      <c r="J153" s="6">
        <v>8.7518335393427455E-6</v>
      </c>
    </row>
    <row r="154" spans="2:10" x14ac:dyDescent="0.25">
      <c r="B154" s="8" t="s">
        <v>106</v>
      </c>
      <c r="C154" s="2">
        <v>0</v>
      </c>
      <c r="D154" s="6">
        <v>0</v>
      </c>
      <c r="E154" s="2">
        <v>426.31</v>
      </c>
      <c r="F154" s="6">
        <v>7.0795033184676521E-6</v>
      </c>
      <c r="G154" s="2">
        <v>6394.59</v>
      </c>
      <c r="H154" s="6">
        <v>7.8656052827081238E-6</v>
      </c>
      <c r="I154" s="5">
        <v>718.42</v>
      </c>
      <c r="J154" s="6">
        <v>6.5682178836832361E-6</v>
      </c>
    </row>
    <row r="155" spans="2:10" x14ac:dyDescent="0.25">
      <c r="B155" s="8" t="s">
        <v>413</v>
      </c>
      <c r="C155" s="2">
        <v>0</v>
      </c>
      <c r="D155" s="6">
        <v>0</v>
      </c>
      <c r="E155" s="2">
        <v>315.45</v>
      </c>
      <c r="F155" s="6">
        <v>5.2385102901893472E-6</v>
      </c>
      <c r="G155" s="2">
        <v>4731.7700000000004</v>
      </c>
      <c r="H155" s="6">
        <v>5.8202691820053857E-6</v>
      </c>
      <c r="I155" s="5">
        <v>531.61</v>
      </c>
      <c r="J155" s="6">
        <v>4.8602910681006174E-6</v>
      </c>
    </row>
    <row r="156" spans="2:10" x14ac:dyDescent="0.25">
      <c r="B156" s="8" t="s">
        <v>115</v>
      </c>
      <c r="C156" s="2">
        <v>7.0000000000000007E-2</v>
      </c>
      <c r="D156" s="6">
        <v>8.0132956601593353E-6</v>
      </c>
      <c r="E156" s="2">
        <v>310.07</v>
      </c>
      <c r="F156" s="6">
        <v>5.1491674930385513E-6</v>
      </c>
      <c r="G156" s="2">
        <v>930.22</v>
      </c>
      <c r="H156" s="6">
        <v>1.1442083614556602E-6</v>
      </c>
      <c r="I156" s="5">
        <v>162.46</v>
      </c>
      <c r="J156" s="6">
        <v>1.4853048041301448E-6</v>
      </c>
    </row>
    <row r="157" spans="2:10" x14ac:dyDescent="0.25">
      <c r="B157" s="8" t="s">
        <v>70</v>
      </c>
      <c r="C157" s="2">
        <v>7.0000000000000007E-2</v>
      </c>
      <c r="D157" s="6">
        <v>8.0132956601593353E-6</v>
      </c>
      <c r="E157" s="2">
        <v>310.07</v>
      </c>
      <c r="F157" s="6">
        <v>5.1491674930385513E-6</v>
      </c>
      <c r="G157" s="2">
        <v>930.22</v>
      </c>
      <c r="H157" s="6">
        <v>1.1442083614556602E-6</v>
      </c>
      <c r="I157" s="5">
        <v>162.46</v>
      </c>
      <c r="J157" s="6">
        <v>1.4853048041301448E-6</v>
      </c>
    </row>
    <row r="158" spans="2:10" x14ac:dyDescent="0.25">
      <c r="B158" s="8" t="s">
        <v>87</v>
      </c>
      <c r="C158" s="2">
        <v>1.4999999999999999E-2</v>
      </c>
      <c r="D158" s="6">
        <v>1.7171347843198574E-6</v>
      </c>
      <c r="E158" s="2">
        <v>123.24</v>
      </c>
      <c r="F158" s="6">
        <v>2.0465811005323671E-6</v>
      </c>
      <c r="G158" s="2">
        <v>616.21</v>
      </c>
      <c r="H158" s="6">
        <v>7.5796331449828259E-7</v>
      </c>
      <c r="I158" s="5">
        <v>92.48</v>
      </c>
      <c r="J158" s="6">
        <v>8.4550651413243743E-7</v>
      </c>
    </row>
    <row r="159" spans="2:10" x14ac:dyDescent="0.25">
      <c r="B159" s="8" t="s">
        <v>401</v>
      </c>
      <c r="C159" s="2">
        <v>0</v>
      </c>
      <c r="D159" s="6">
        <v>0</v>
      </c>
      <c r="E159" s="2">
        <v>0</v>
      </c>
      <c r="F159" s="6">
        <v>0</v>
      </c>
      <c r="G159" s="2">
        <v>0</v>
      </c>
      <c r="H159" s="6">
        <v>0</v>
      </c>
      <c r="I159" s="5">
        <v>0</v>
      </c>
      <c r="J159" s="6">
        <v>0</v>
      </c>
    </row>
    <row r="160" spans="2:10" x14ac:dyDescent="0.25">
      <c r="B160" s="8" t="s">
        <v>258</v>
      </c>
      <c r="C160" s="2">
        <v>8735.4820000000018</v>
      </c>
      <c r="D160" s="6">
        <v>1</v>
      </c>
      <c r="E160" s="2">
        <v>60217501.259999998</v>
      </c>
      <c r="F160" s="6">
        <v>1</v>
      </c>
      <c r="G160" s="2">
        <v>812981298.98000002</v>
      </c>
      <c r="H160" s="6">
        <v>1</v>
      </c>
      <c r="I160" s="5">
        <v>109378222.94</v>
      </c>
      <c r="J160" s="6">
        <v>1</v>
      </c>
    </row>
  </sheetData>
  <hyperlinks>
    <hyperlink ref="A2" location="'Table Name &amp; Description'!A1" display="Return to List" xr:uid="{437CD3D4-023A-4C64-9E59-53461A508DC9}"/>
  </hyperlinks>
  <pageMargins left="0.7" right="0.7" top="0.75" bottom="0.75" header="0.3" footer="0.3"/>
  <pageSetup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02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46.28515625" style="11" bestFit="1" customWidth="1"/>
    <col min="3" max="3" width="8.42578125" style="11" bestFit="1" customWidth="1"/>
    <col min="4" max="4" width="22.85546875" style="11" bestFit="1" customWidth="1"/>
    <col min="5" max="5" width="16.5703125" style="11" bestFit="1" customWidth="1"/>
    <col min="6" max="6" width="20" style="11" bestFit="1" customWidth="1"/>
    <col min="7" max="7" width="14.42578125" style="11" bestFit="1" customWidth="1"/>
    <col min="8" max="8" width="17.85546875" style="11" bestFit="1" customWidth="1"/>
    <col min="9" max="9" width="15.5703125" style="11" bestFit="1" customWidth="1"/>
    <col min="10" max="10" width="19" style="11" bestFit="1" customWidth="1"/>
    <col min="11" max="11" width="23.42578125" style="11" bestFit="1" customWidth="1"/>
    <col min="12" max="12" width="26.85546875" style="11" bestFit="1" customWidth="1"/>
    <col min="13" max="13" width="19.5703125" style="11" bestFit="1" customWidth="1"/>
    <col min="14" max="14" width="23" style="11" bestFit="1" customWidth="1"/>
    <col min="15" max="15" width="22.28515625" style="11" bestFit="1" customWidth="1"/>
    <col min="16" max="16384" width="8.85546875" style="11"/>
  </cols>
  <sheetData>
    <row r="1" spans="1:14" ht="18.75" x14ac:dyDescent="0.3">
      <c r="A1" s="29" t="s">
        <v>340</v>
      </c>
    </row>
    <row r="2" spans="1:14" x14ac:dyDescent="0.25">
      <c r="A2" s="30" t="s">
        <v>468</v>
      </c>
    </row>
    <row r="3" spans="1:14" ht="18.75" hidden="1" x14ac:dyDescent="0.3">
      <c r="A3" s="29"/>
      <c r="B3" s="11" t="s">
        <v>133</v>
      </c>
      <c r="C3" s="11" t="s" vm="5">
        <v>3</v>
      </c>
    </row>
    <row r="4" spans="1:14" x14ac:dyDescent="0.25">
      <c r="A4" s="8"/>
    </row>
    <row r="5" spans="1:14" x14ac:dyDescent="0.25">
      <c r="C5" s="34" t="s">
        <v>132</v>
      </c>
      <c r="D5" s="11" t="s">
        <v>479</v>
      </c>
      <c r="E5" s="34" t="s">
        <v>259</v>
      </c>
      <c r="F5" s="34" t="s">
        <v>260</v>
      </c>
      <c r="G5" s="34" t="s">
        <v>261</v>
      </c>
      <c r="H5" s="34" t="s">
        <v>262</v>
      </c>
      <c r="I5" s="34" t="s">
        <v>263</v>
      </c>
      <c r="J5" s="34" t="s">
        <v>264</v>
      </c>
      <c r="K5" s="34" t="s">
        <v>265</v>
      </c>
      <c r="L5" s="34" t="s">
        <v>266</v>
      </c>
      <c r="M5" s="34" t="s">
        <v>267</v>
      </c>
      <c r="N5" s="34" t="s">
        <v>268</v>
      </c>
    </row>
    <row r="6" spans="1:14" x14ac:dyDescent="0.25">
      <c r="B6" s="35" t="s">
        <v>160</v>
      </c>
      <c r="C6" s="12">
        <v>254969</v>
      </c>
      <c r="D6" s="12">
        <v>548434</v>
      </c>
      <c r="E6" s="13">
        <v>482374.48999999871</v>
      </c>
      <c r="F6" s="14">
        <v>0.12279389008420676</v>
      </c>
      <c r="G6" s="12">
        <v>2309.9450000000402</v>
      </c>
      <c r="H6" s="14">
        <v>0.44957655108577105</v>
      </c>
      <c r="I6" s="12">
        <v>11463495.709999807</v>
      </c>
      <c r="J6" s="14">
        <v>0.38146849985637549</v>
      </c>
      <c r="K6" s="12">
        <v>97895077.969998091</v>
      </c>
      <c r="L6" s="14">
        <v>0.3128397329739363</v>
      </c>
      <c r="M6" s="13">
        <v>14169224.119999999</v>
      </c>
      <c r="N6" s="14">
        <v>0.32709580464955412</v>
      </c>
    </row>
    <row r="7" spans="1:14" x14ac:dyDescent="0.25">
      <c r="B7" s="35" t="s">
        <v>418</v>
      </c>
      <c r="C7" s="12">
        <v>2040</v>
      </c>
      <c r="D7" s="12"/>
      <c r="E7" s="13">
        <v>425900</v>
      </c>
      <c r="F7" s="14">
        <v>0.10841766899170766</v>
      </c>
      <c r="G7" s="12">
        <v>328.93599999999981</v>
      </c>
      <c r="H7" s="14">
        <v>6.40196681773577E-2</v>
      </c>
      <c r="I7" s="12">
        <v>3801352.7100000172</v>
      </c>
      <c r="J7" s="14">
        <v>0.12649686905223245</v>
      </c>
      <c r="K7" s="12">
        <v>57020258.610000558</v>
      </c>
      <c r="L7" s="14">
        <v>0.1822175623898501</v>
      </c>
      <c r="M7" s="13">
        <v>7108845.2000000002</v>
      </c>
      <c r="N7" s="14">
        <v>0.16410732310606721</v>
      </c>
    </row>
    <row r="8" spans="1:14" x14ac:dyDescent="0.25">
      <c r="B8" s="35" t="s">
        <v>426</v>
      </c>
      <c r="C8" s="12">
        <v>18378</v>
      </c>
      <c r="D8" s="12">
        <v>74722</v>
      </c>
      <c r="E8" s="13">
        <v>110027</v>
      </c>
      <c r="F8" s="14">
        <v>2.8008619079949799E-2</v>
      </c>
      <c r="G8" s="12">
        <v>314.35099999999824</v>
      </c>
      <c r="H8" s="14">
        <v>6.11810404188671E-2</v>
      </c>
      <c r="I8" s="12">
        <v>1560162.4300000002</v>
      </c>
      <c r="J8" s="14">
        <v>5.1917219385812251E-2</v>
      </c>
      <c r="K8" s="12">
        <v>13323346.850000128</v>
      </c>
      <c r="L8" s="14">
        <v>4.2576933971599319E-2</v>
      </c>
      <c r="M8" s="13">
        <v>1958102.46</v>
      </c>
      <c r="N8" s="14">
        <v>4.520269383246734E-2</v>
      </c>
    </row>
    <row r="9" spans="1:14" x14ac:dyDescent="0.25">
      <c r="B9" s="35" t="s">
        <v>172</v>
      </c>
      <c r="C9" s="12">
        <v>43373</v>
      </c>
      <c r="D9" s="12">
        <v>73435</v>
      </c>
      <c r="E9" s="13">
        <v>132697.5400000001</v>
      </c>
      <c r="F9" s="14">
        <v>3.3779661816703208E-2</v>
      </c>
      <c r="G9" s="12">
        <v>308.92500000000325</v>
      </c>
      <c r="H9" s="14">
        <v>6.0124996934633024E-2</v>
      </c>
      <c r="I9" s="12">
        <v>1532760.9999999637</v>
      </c>
      <c r="J9" s="14">
        <v>5.1005387370477231E-2</v>
      </c>
      <c r="K9" s="12">
        <v>13089369.820000239</v>
      </c>
      <c r="L9" s="14">
        <v>4.1829222103903239E-2</v>
      </c>
      <c r="M9" s="13">
        <v>1884171.85</v>
      </c>
      <c r="N9" s="14">
        <v>4.3496009531239534E-2</v>
      </c>
    </row>
    <row r="10" spans="1:14" x14ac:dyDescent="0.25">
      <c r="B10" s="35" t="s">
        <v>154</v>
      </c>
      <c r="C10" s="12">
        <v>2250</v>
      </c>
      <c r="D10" s="12"/>
      <c r="E10" s="13">
        <v>341200</v>
      </c>
      <c r="F10" s="14">
        <v>8.6856324630125978E-2</v>
      </c>
      <c r="G10" s="12">
        <v>171.13499999999144</v>
      </c>
      <c r="H10" s="14">
        <v>3.3307409081193812E-2</v>
      </c>
      <c r="I10" s="12">
        <v>1500510.9899999578</v>
      </c>
      <c r="J10" s="14">
        <v>4.9932210108821894E-2</v>
      </c>
      <c r="K10" s="12">
        <v>12571001.760000527</v>
      </c>
      <c r="L10" s="14">
        <v>4.0172692186002508E-2</v>
      </c>
      <c r="M10" s="13">
        <v>1759643.72</v>
      </c>
      <c r="N10" s="14">
        <v>4.0621284102459014E-2</v>
      </c>
    </row>
    <row r="11" spans="1:14" x14ac:dyDescent="0.25">
      <c r="B11" s="35" t="s">
        <v>188</v>
      </c>
      <c r="C11" s="12">
        <v>41903</v>
      </c>
      <c r="D11" s="12">
        <v>49420</v>
      </c>
      <c r="E11" s="13">
        <v>48309</v>
      </c>
      <c r="F11" s="14">
        <v>1.2297603125899051E-2</v>
      </c>
      <c r="G11" s="12">
        <v>208.83899999999994</v>
      </c>
      <c r="H11" s="14">
        <v>4.0645607298961529E-2</v>
      </c>
      <c r="I11" s="12">
        <v>1036435.9700000004</v>
      </c>
      <c r="J11" s="14">
        <v>3.4489276628611766E-2</v>
      </c>
      <c r="K11" s="12">
        <v>8850876.0700000115</v>
      </c>
      <c r="L11" s="14">
        <v>2.8284422094977984E-2</v>
      </c>
      <c r="M11" s="13">
        <v>1282481.1599999999</v>
      </c>
      <c r="N11" s="14">
        <v>2.9606011128440926E-2</v>
      </c>
    </row>
    <row r="12" spans="1:14" x14ac:dyDescent="0.25">
      <c r="B12" s="35" t="s">
        <v>161</v>
      </c>
      <c r="C12" s="12">
        <v>42721</v>
      </c>
      <c r="D12" s="12">
        <v>42721</v>
      </c>
      <c r="E12" s="13">
        <v>61466.25</v>
      </c>
      <c r="F12" s="14">
        <v>1.5646930140083472E-2</v>
      </c>
      <c r="G12" s="12">
        <v>180.79800000000068</v>
      </c>
      <c r="H12" s="14">
        <v>3.5188085120296864E-2</v>
      </c>
      <c r="I12" s="12">
        <v>897244.76000000641</v>
      </c>
      <c r="J12" s="14">
        <v>2.9857438015406374E-2</v>
      </c>
      <c r="K12" s="12">
        <v>7662215.1100000525</v>
      </c>
      <c r="L12" s="14">
        <v>2.4485861584745854E-2</v>
      </c>
      <c r="M12" s="13">
        <v>1101553.1100000001</v>
      </c>
      <c r="N12" s="14">
        <v>2.5429296468751805E-2</v>
      </c>
    </row>
    <row r="13" spans="1:14" x14ac:dyDescent="0.25">
      <c r="B13" s="35" t="s">
        <v>180</v>
      </c>
      <c r="C13" s="12">
        <v>551</v>
      </c>
      <c r="D13" s="12"/>
      <c r="E13" s="13">
        <v>270100</v>
      </c>
      <c r="F13" s="14">
        <v>6.8757014310073347E-2</v>
      </c>
      <c r="G13" s="12">
        <v>126.55499999999994</v>
      </c>
      <c r="H13" s="14">
        <v>2.463095892874451E-2</v>
      </c>
      <c r="I13" s="12">
        <v>849838.57000000053</v>
      </c>
      <c r="J13" s="14">
        <v>2.8279911522555368E-2</v>
      </c>
      <c r="K13" s="12">
        <v>12747576.850000005</v>
      </c>
      <c r="L13" s="14">
        <v>4.0736966765999416E-2</v>
      </c>
      <c r="M13" s="13">
        <v>1748993.9</v>
      </c>
      <c r="N13" s="14">
        <v>4.0375433559566132E-2</v>
      </c>
    </row>
    <row r="14" spans="1:14" x14ac:dyDescent="0.25">
      <c r="A14" s="8"/>
      <c r="B14" s="35" t="s">
        <v>137</v>
      </c>
      <c r="C14" s="12">
        <v>467</v>
      </c>
      <c r="D14" s="12"/>
      <c r="E14" s="13">
        <v>350250</v>
      </c>
      <c r="F14" s="14">
        <v>8.91601046357023E-2</v>
      </c>
      <c r="G14" s="12">
        <v>111.91799999999959</v>
      </c>
      <c r="H14" s="14">
        <v>2.1782210591341469E-2</v>
      </c>
      <c r="I14" s="12">
        <v>750929.37999999849</v>
      </c>
      <c r="J14" s="14">
        <v>2.4988529793472779E-2</v>
      </c>
      <c r="K14" s="12">
        <v>13516724.359999962</v>
      </c>
      <c r="L14" s="14">
        <v>4.3194903432842845E-2</v>
      </c>
      <c r="M14" s="13">
        <v>1714466.28</v>
      </c>
      <c r="N14" s="14">
        <v>3.9578365240871625E-2</v>
      </c>
    </row>
    <row r="15" spans="1:14" x14ac:dyDescent="0.25">
      <c r="B15" s="35" t="s">
        <v>171</v>
      </c>
      <c r="C15" s="12">
        <v>10808</v>
      </c>
      <c r="D15" s="12">
        <v>28520</v>
      </c>
      <c r="E15" s="13">
        <v>30612.649999999998</v>
      </c>
      <c r="F15" s="14">
        <v>7.7927967942216462E-3</v>
      </c>
      <c r="G15" s="12">
        <v>120.10500000000019</v>
      </c>
      <c r="H15" s="14">
        <v>2.3375617890536649E-2</v>
      </c>
      <c r="I15" s="12">
        <v>596091.13999999908</v>
      </c>
      <c r="J15" s="14">
        <v>1.9836008029829863E-2</v>
      </c>
      <c r="K15" s="12">
        <v>5090454.9300000174</v>
      </c>
      <c r="L15" s="14">
        <v>1.6267381302920211E-2</v>
      </c>
      <c r="M15" s="13">
        <v>738191</v>
      </c>
      <c r="N15" s="14">
        <v>1.7041100986555573E-2</v>
      </c>
    </row>
    <row r="16" spans="1:14" x14ac:dyDescent="0.25">
      <c r="B16" s="35" t="s">
        <v>478</v>
      </c>
      <c r="C16" s="12">
        <v>657</v>
      </c>
      <c r="D16" s="12"/>
      <c r="E16" s="13">
        <v>49450</v>
      </c>
      <c r="F16" s="14">
        <v>1.2588057599530274E-2</v>
      </c>
      <c r="G16" s="12">
        <v>81.284000000000006</v>
      </c>
      <c r="H16" s="14">
        <v>1.5820021852665404E-2</v>
      </c>
      <c r="I16" s="12">
        <v>570679.46000000008</v>
      </c>
      <c r="J16" s="14">
        <v>1.8990388535248131E-2</v>
      </c>
      <c r="K16" s="12">
        <v>5136115.0999999987</v>
      </c>
      <c r="L16" s="14">
        <v>1.6413295844146854E-2</v>
      </c>
      <c r="M16" s="13">
        <v>771461.23</v>
      </c>
      <c r="N16" s="14">
        <v>1.780914252225017E-2</v>
      </c>
    </row>
    <row r="17" spans="2:14" x14ac:dyDescent="0.25">
      <c r="B17" s="35" t="s">
        <v>179</v>
      </c>
      <c r="C17" s="12">
        <v>332</v>
      </c>
      <c r="D17" s="12"/>
      <c r="E17" s="13">
        <v>104600</v>
      </c>
      <c r="F17" s="14">
        <v>2.6627114760583756E-2</v>
      </c>
      <c r="G17" s="12">
        <v>76.599999999999994</v>
      </c>
      <c r="H17" s="14">
        <v>1.490839124445364E-2</v>
      </c>
      <c r="I17" s="12">
        <v>514414.30000000016</v>
      </c>
      <c r="J17" s="14">
        <v>1.7118063834096454E-2</v>
      </c>
      <c r="K17" s="12">
        <v>7716214.2899999991</v>
      </c>
      <c r="L17" s="14">
        <v>2.4658424796321948E-2</v>
      </c>
      <c r="M17" s="13">
        <v>1011953.82</v>
      </c>
      <c r="N17" s="14">
        <v>2.3360901501577071E-2</v>
      </c>
    </row>
    <row r="18" spans="2:14" x14ac:dyDescent="0.25">
      <c r="B18" s="35" t="s">
        <v>155</v>
      </c>
      <c r="C18" s="12">
        <v>2049</v>
      </c>
      <c r="D18" s="12"/>
      <c r="E18" s="13">
        <v>61885</v>
      </c>
      <c r="F18" s="14">
        <v>1.5753527695590113E-2</v>
      </c>
      <c r="G18" s="12">
        <v>72.033999999999907</v>
      </c>
      <c r="H18" s="14">
        <v>1.4019726565312952E-2</v>
      </c>
      <c r="I18" s="12">
        <v>511713.7000000003</v>
      </c>
      <c r="J18" s="14">
        <v>1.7028196497223515E-2</v>
      </c>
      <c r="K18" s="12">
        <v>4605422.269999993</v>
      </c>
      <c r="L18" s="14">
        <v>1.4717380107920921E-2</v>
      </c>
      <c r="M18" s="13">
        <v>695293.6</v>
      </c>
      <c r="N18" s="14">
        <v>1.6050816730230764E-2</v>
      </c>
    </row>
    <row r="19" spans="2:14" x14ac:dyDescent="0.25">
      <c r="B19" s="35" t="s">
        <v>145</v>
      </c>
      <c r="C19" s="12">
        <v>366</v>
      </c>
      <c r="D19" s="12"/>
      <c r="E19" s="13">
        <v>289250</v>
      </c>
      <c r="F19" s="14">
        <v>7.3631863714138157E-2</v>
      </c>
      <c r="G19" s="12">
        <v>86.319999999999851</v>
      </c>
      <c r="H19" s="14">
        <v>1.68001609950553E-2</v>
      </c>
      <c r="I19" s="12">
        <v>387845.26000000013</v>
      </c>
      <c r="J19" s="14">
        <v>1.290625069799136E-2</v>
      </c>
      <c r="K19" s="12">
        <v>4531399.4799999977</v>
      </c>
      <c r="L19" s="14">
        <v>1.4480828175609459E-2</v>
      </c>
      <c r="M19" s="13">
        <v>638611.47</v>
      </c>
      <c r="N19" s="14">
        <v>1.4742312696094514E-2</v>
      </c>
    </row>
    <row r="20" spans="2:14" x14ac:dyDescent="0.25">
      <c r="B20" s="35" t="s">
        <v>136</v>
      </c>
      <c r="C20" s="12">
        <v>227</v>
      </c>
      <c r="D20" s="12"/>
      <c r="E20" s="13">
        <v>173750</v>
      </c>
      <c r="F20" s="14">
        <v>4.4230030493799498E-2</v>
      </c>
      <c r="G20" s="12">
        <v>54.276999999999958</v>
      </c>
      <c r="H20" s="14">
        <v>1.0563743493148951E-2</v>
      </c>
      <c r="I20" s="12">
        <v>364169.25000000111</v>
      </c>
      <c r="J20" s="14">
        <v>1.2118388753802231E-2</v>
      </c>
      <c r="K20" s="12">
        <v>6555044.6999999937</v>
      </c>
      <c r="L20" s="14">
        <v>2.0947717455301339E-2</v>
      </c>
      <c r="M20" s="13">
        <v>846233.88</v>
      </c>
      <c r="N20" s="14">
        <v>1.9535265273248729E-2</v>
      </c>
    </row>
    <row r="21" spans="2:14" x14ac:dyDescent="0.25">
      <c r="B21" s="35" t="s">
        <v>421</v>
      </c>
      <c r="C21" s="12">
        <v>116</v>
      </c>
      <c r="D21" s="12"/>
      <c r="E21" s="13">
        <v>14625</v>
      </c>
      <c r="F21" s="14">
        <v>3.7229594012766483E-3</v>
      </c>
      <c r="G21" s="12">
        <v>40.571999999999996</v>
      </c>
      <c r="H21" s="14">
        <v>7.896387070104087E-3</v>
      </c>
      <c r="I21" s="12">
        <v>355425.45000000024</v>
      </c>
      <c r="J21" s="14">
        <v>1.1827423035017612E-2</v>
      </c>
      <c r="K21" s="12">
        <v>3554255.1300000045</v>
      </c>
      <c r="L21" s="14">
        <v>1.1358203587428702E-2</v>
      </c>
      <c r="M21" s="13">
        <v>493696.18</v>
      </c>
      <c r="N21" s="14">
        <v>1.1396950735049219E-2</v>
      </c>
    </row>
    <row r="22" spans="2:14" x14ac:dyDescent="0.25">
      <c r="B22" s="35" t="s">
        <v>423</v>
      </c>
      <c r="C22" s="12">
        <v>207</v>
      </c>
      <c r="D22" s="12"/>
      <c r="E22" s="13">
        <v>155500</v>
      </c>
      <c r="F22" s="14">
        <v>3.9584286283659405E-2</v>
      </c>
      <c r="G22" s="12">
        <v>49.531999999999975</v>
      </c>
      <c r="H22" s="14">
        <v>9.6402406673665453E-3</v>
      </c>
      <c r="I22" s="12">
        <v>332324.9000000013</v>
      </c>
      <c r="J22" s="14">
        <v>1.1058710560456313E-2</v>
      </c>
      <c r="K22" s="12">
        <v>5981846.2999999905</v>
      </c>
      <c r="L22" s="14">
        <v>1.9115968218102259E-2</v>
      </c>
      <c r="M22" s="13">
        <v>764665.83</v>
      </c>
      <c r="N22" s="14">
        <v>1.7652271065345334E-2</v>
      </c>
    </row>
    <row r="23" spans="2:14" x14ac:dyDescent="0.25">
      <c r="B23" s="35" t="s">
        <v>164</v>
      </c>
      <c r="C23" s="12">
        <v>15634</v>
      </c>
      <c r="D23" s="12">
        <v>15631</v>
      </c>
      <c r="E23" s="13">
        <v>64766</v>
      </c>
      <c r="F23" s="14">
        <v>1.648691887747579E-2</v>
      </c>
      <c r="G23" s="12">
        <v>65.771000000000271</v>
      </c>
      <c r="H23" s="14">
        <v>1.2800780685887265E-2</v>
      </c>
      <c r="I23" s="12">
        <v>326680.12000000273</v>
      </c>
      <c r="J23" s="14">
        <v>1.0870870322793E-2</v>
      </c>
      <c r="K23" s="12">
        <v>2789768.3900000094</v>
      </c>
      <c r="L23" s="14">
        <v>8.9151611734167371E-3</v>
      </c>
      <c r="M23" s="13">
        <v>397848.53</v>
      </c>
      <c r="N23" s="14">
        <v>9.1843127010254599E-3</v>
      </c>
    </row>
    <row r="24" spans="2:14" x14ac:dyDescent="0.25">
      <c r="B24" s="35" t="s">
        <v>417</v>
      </c>
      <c r="C24" s="12">
        <v>8604</v>
      </c>
      <c r="D24" s="12">
        <v>13414</v>
      </c>
      <c r="E24" s="13">
        <v>27771.870000000003</v>
      </c>
      <c r="F24" s="14">
        <v>7.0696440688911401E-3</v>
      </c>
      <c r="G24" s="12">
        <v>56.399000000000029</v>
      </c>
      <c r="H24" s="14">
        <v>1.097674096339349E-2</v>
      </c>
      <c r="I24" s="12">
        <v>280174.03000000125</v>
      </c>
      <c r="J24" s="14">
        <v>9.3232962812193898E-3</v>
      </c>
      <c r="K24" s="12">
        <v>2392612.7300000046</v>
      </c>
      <c r="L24" s="14">
        <v>7.6459853047222293E-3</v>
      </c>
      <c r="M24" s="13">
        <v>340928.01</v>
      </c>
      <c r="N24" s="14">
        <v>7.8703054460910922E-3</v>
      </c>
    </row>
    <row r="25" spans="2:14" x14ac:dyDescent="0.25">
      <c r="B25" s="35" t="s">
        <v>225</v>
      </c>
      <c r="C25" s="12">
        <v>1709</v>
      </c>
      <c r="D25" s="12"/>
      <c r="E25" s="13">
        <v>51270</v>
      </c>
      <c r="F25" s="14">
        <v>1.3051359213911368E-2</v>
      </c>
      <c r="G25" s="12">
        <v>46.382000000000154</v>
      </c>
      <c r="H25" s="14">
        <v>9.0271671370789949E-3</v>
      </c>
      <c r="I25" s="12">
        <v>233347.33000000007</v>
      </c>
      <c r="J25" s="14">
        <v>7.7650533635164705E-3</v>
      </c>
      <c r="K25" s="12">
        <v>3266871.4999999772</v>
      </c>
      <c r="L25" s="14">
        <v>1.0439822194465898E-2</v>
      </c>
      <c r="M25" s="13">
        <v>504203.39</v>
      </c>
      <c r="N25" s="14">
        <v>1.163950913348126E-2</v>
      </c>
    </row>
    <row r="26" spans="2:14" x14ac:dyDescent="0.25">
      <c r="B26" s="35" t="s">
        <v>222</v>
      </c>
      <c r="C26" s="12">
        <v>1745</v>
      </c>
      <c r="D26" s="12"/>
      <c r="E26" s="13">
        <v>52260</v>
      </c>
      <c r="F26" s="14">
        <v>1.3303374927228558E-2</v>
      </c>
      <c r="G26" s="12">
        <v>44.718000000000089</v>
      </c>
      <c r="H26" s="14">
        <v>8.7033086118730972E-3</v>
      </c>
      <c r="I26" s="12">
        <v>230049.20000000022</v>
      </c>
      <c r="J26" s="14">
        <v>7.655302137951501E-3</v>
      </c>
      <c r="K26" s="12">
        <v>2530541.1500000041</v>
      </c>
      <c r="L26" s="14">
        <v>8.0867581298436388E-3</v>
      </c>
      <c r="M26" s="13">
        <v>417657.67</v>
      </c>
      <c r="N26" s="14">
        <v>9.6416056715396183E-3</v>
      </c>
    </row>
    <row r="27" spans="2:14" x14ac:dyDescent="0.25">
      <c r="B27" s="35" t="s">
        <v>135</v>
      </c>
      <c r="C27" s="12">
        <v>135</v>
      </c>
      <c r="D27" s="12"/>
      <c r="E27" s="13">
        <v>113500</v>
      </c>
      <c r="F27" s="14">
        <v>2.889271056717262E-2</v>
      </c>
      <c r="G27" s="12">
        <v>32.36099999999994</v>
      </c>
      <c r="H27" s="14">
        <v>6.2983087344877725E-3</v>
      </c>
      <c r="I27" s="12">
        <v>217104.25000000049</v>
      </c>
      <c r="J27" s="14">
        <v>7.2245355740570248E-3</v>
      </c>
      <c r="K27" s="12">
        <v>3907875.1199999959</v>
      </c>
      <c r="L27" s="14">
        <v>1.2488254102121043E-2</v>
      </c>
      <c r="M27" s="13">
        <v>481353.27</v>
      </c>
      <c r="N27" s="14">
        <v>1.1112015297231681E-2</v>
      </c>
    </row>
    <row r="28" spans="2:14" x14ac:dyDescent="0.25">
      <c r="B28" s="35" t="s">
        <v>224</v>
      </c>
      <c r="C28" s="12">
        <v>527</v>
      </c>
      <c r="D28" s="12"/>
      <c r="E28" s="13">
        <v>10540</v>
      </c>
      <c r="F28" s="14">
        <v>2.6830763821850171E-3</v>
      </c>
      <c r="G28" s="12">
        <v>21.347999999999985</v>
      </c>
      <c r="H28" s="14">
        <v>4.1548868966918553E-3</v>
      </c>
      <c r="I28" s="12">
        <v>187306.2</v>
      </c>
      <c r="J28" s="14">
        <v>6.2329517047291193E-3</v>
      </c>
      <c r="K28" s="12">
        <v>2247673.3200000008</v>
      </c>
      <c r="L28" s="14">
        <v>7.1828077143667951E-3</v>
      </c>
      <c r="M28" s="13">
        <v>319407.48</v>
      </c>
      <c r="N28" s="14">
        <v>7.3735051261004667E-3</v>
      </c>
    </row>
    <row r="29" spans="2:14" x14ac:dyDescent="0.25">
      <c r="B29" s="35" t="s">
        <v>163</v>
      </c>
      <c r="C29" s="12">
        <v>7496</v>
      </c>
      <c r="D29" s="12">
        <v>7496</v>
      </c>
      <c r="E29" s="13">
        <v>12879.389999999996</v>
      </c>
      <c r="F29" s="14">
        <v>3.278594603980064E-3</v>
      </c>
      <c r="G29" s="12">
        <v>31.678000000000132</v>
      </c>
      <c r="H29" s="14">
        <v>6.165378823000057E-3</v>
      </c>
      <c r="I29" s="12">
        <v>157488.45000000083</v>
      </c>
      <c r="J29" s="14">
        <v>5.2407122823625264E-3</v>
      </c>
      <c r="K29" s="12">
        <v>1344912.9500000067</v>
      </c>
      <c r="L29" s="14">
        <v>4.297889300217279E-3</v>
      </c>
      <c r="M29" s="13">
        <v>191730.66</v>
      </c>
      <c r="N29" s="14">
        <v>4.4260923518153854E-3</v>
      </c>
    </row>
    <row r="30" spans="2:14" x14ac:dyDescent="0.25">
      <c r="B30" s="35" t="s">
        <v>158</v>
      </c>
      <c r="C30" s="12">
        <v>189</v>
      </c>
      <c r="D30" s="12"/>
      <c r="E30" s="13">
        <v>14700</v>
      </c>
      <c r="F30" s="14">
        <v>3.742051500770375E-3</v>
      </c>
      <c r="G30" s="12">
        <v>5.1130000000000102</v>
      </c>
      <c r="H30" s="14">
        <v>9.9512538424140489E-4</v>
      </c>
      <c r="I30" s="12">
        <v>120215.68000000011</v>
      </c>
      <c r="J30" s="14">
        <v>4.0003936206658985E-3</v>
      </c>
      <c r="K30" s="12">
        <v>2404308.6799999969</v>
      </c>
      <c r="L30" s="14">
        <v>7.6833616258892186E-3</v>
      </c>
      <c r="M30" s="13">
        <v>265614.99</v>
      </c>
      <c r="N30" s="14">
        <v>6.1317082816411319E-3</v>
      </c>
    </row>
    <row r="31" spans="2:14" x14ac:dyDescent="0.25">
      <c r="B31" s="35" t="s">
        <v>220</v>
      </c>
      <c r="C31" s="12">
        <v>1090</v>
      </c>
      <c r="D31" s="12"/>
      <c r="E31" s="13">
        <v>23660</v>
      </c>
      <c r="F31" s="14">
        <v>6.0229209869542225E-3</v>
      </c>
      <c r="G31" s="12">
        <v>19.747000000000021</v>
      </c>
      <c r="H31" s="14">
        <v>3.8432898420917277E-3</v>
      </c>
      <c r="I31" s="12">
        <v>102778.2499999999</v>
      </c>
      <c r="J31" s="14">
        <v>3.4201316803532129E-3</v>
      </c>
      <c r="K31" s="12">
        <v>1130569.5900000015</v>
      </c>
      <c r="L31" s="14">
        <v>3.6129200362090483E-3</v>
      </c>
      <c r="M31" s="13">
        <v>181348.72</v>
      </c>
      <c r="N31" s="14">
        <v>4.1864258048426367E-3</v>
      </c>
    </row>
    <row r="32" spans="2:14" x14ac:dyDescent="0.25">
      <c r="B32" s="35" t="s">
        <v>219</v>
      </c>
      <c r="C32" s="12">
        <v>4132</v>
      </c>
      <c r="D32" s="12"/>
      <c r="E32" s="13">
        <v>123960</v>
      </c>
      <c r="F32" s="14">
        <v>3.1555422043230995E-2</v>
      </c>
      <c r="G32" s="12">
        <v>9.9639999999999329</v>
      </c>
      <c r="H32" s="14">
        <v>1.9392586208842699E-3</v>
      </c>
      <c r="I32" s="12">
        <v>97111.229999999487</v>
      </c>
      <c r="J32" s="14">
        <v>3.2315513665689571E-3</v>
      </c>
      <c r="K32" s="12">
        <v>1068240.1599999941</v>
      </c>
      <c r="L32" s="14">
        <v>3.4137361482959516E-3</v>
      </c>
      <c r="M32" s="13">
        <v>155802.4</v>
      </c>
      <c r="N32" s="14">
        <v>3.5966903312932915E-3</v>
      </c>
    </row>
    <row r="33" spans="2:14" x14ac:dyDescent="0.25">
      <c r="B33" s="35" t="s">
        <v>174</v>
      </c>
      <c r="C33" s="12">
        <v>3007</v>
      </c>
      <c r="D33" s="12">
        <v>3007</v>
      </c>
      <c r="E33" s="13">
        <v>10889</v>
      </c>
      <c r="F33" s="14">
        <v>2.7719182851624904E-3</v>
      </c>
      <c r="G33" s="12">
        <v>17.333000000000002</v>
      </c>
      <c r="H33" s="14">
        <v>3.3734614287221276E-3</v>
      </c>
      <c r="I33" s="12">
        <v>86012.170000000013</v>
      </c>
      <c r="J33" s="14">
        <v>2.8622101224035877E-3</v>
      </c>
      <c r="K33" s="12">
        <v>734520.19000000018</v>
      </c>
      <c r="L33" s="14">
        <v>2.347279402279938E-3</v>
      </c>
      <c r="M33" s="13">
        <v>105121.9</v>
      </c>
      <c r="N33" s="14">
        <v>2.4267336147400826E-3</v>
      </c>
    </row>
    <row r="34" spans="2:14" x14ac:dyDescent="0.25">
      <c r="B34" s="35" t="s">
        <v>170</v>
      </c>
      <c r="C34" s="12">
        <v>221</v>
      </c>
      <c r="D34" s="12"/>
      <c r="E34" s="13">
        <v>11350</v>
      </c>
      <c r="F34" s="14">
        <v>2.8892710567172621E-3</v>
      </c>
      <c r="G34" s="12">
        <v>0.4000000000000003</v>
      </c>
      <c r="H34" s="14">
        <v>7.7850607020645698E-5</v>
      </c>
      <c r="I34" s="12">
        <v>84252.939999999973</v>
      </c>
      <c r="J34" s="14">
        <v>2.8036685705088247E-3</v>
      </c>
      <c r="K34" s="12">
        <v>1685061.0600000022</v>
      </c>
      <c r="L34" s="14">
        <v>5.3848882189637326E-3</v>
      </c>
      <c r="M34" s="13">
        <v>178828.02</v>
      </c>
      <c r="N34" s="14">
        <v>4.1282355759495572E-3</v>
      </c>
    </row>
    <row r="35" spans="2:14" x14ac:dyDescent="0.25">
      <c r="B35" s="35" t="s">
        <v>186</v>
      </c>
      <c r="C35" s="12">
        <v>3829</v>
      </c>
      <c r="D35" s="12">
        <v>3855</v>
      </c>
      <c r="E35" s="13">
        <v>8928.75</v>
      </c>
      <c r="F35" s="14">
        <v>2.272914444728128E-3</v>
      </c>
      <c r="G35" s="12">
        <v>16.356000000000002</v>
      </c>
      <c r="H35" s="14">
        <v>3.1833113210742005E-3</v>
      </c>
      <c r="I35" s="12">
        <v>81143.81</v>
      </c>
      <c r="J35" s="14">
        <v>2.7002066608991892E-3</v>
      </c>
      <c r="K35" s="12">
        <v>692946.31999999983</v>
      </c>
      <c r="L35" s="14">
        <v>2.214423301041843E-3</v>
      </c>
      <c r="M35" s="13">
        <v>97432.02</v>
      </c>
      <c r="N35" s="14">
        <v>2.2492131333816077E-3</v>
      </c>
    </row>
    <row r="36" spans="2:14" x14ac:dyDescent="0.25">
      <c r="B36" s="35" t="s">
        <v>301</v>
      </c>
      <c r="C36" s="12">
        <v>127</v>
      </c>
      <c r="D36" s="12"/>
      <c r="E36" s="13">
        <v>9525</v>
      </c>
      <c r="F36" s="14">
        <v>2.4246966357032531E-3</v>
      </c>
      <c r="G36" s="12">
        <v>9.1799999999999962</v>
      </c>
      <c r="H36" s="14">
        <v>1.7866714311238169E-3</v>
      </c>
      <c r="I36" s="12">
        <v>79653.930000000095</v>
      </c>
      <c r="J36" s="14">
        <v>2.6506282161608882E-3</v>
      </c>
      <c r="K36" s="12">
        <v>637230.98000000068</v>
      </c>
      <c r="L36" s="14">
        <v>2.036375819497433E-3</v>
      </c>
      <c r="M36" s="13">
        <v>91314.97</v>
      </c>
      <c r="N36" s="14">
        <v>2.1080013510789116E-3</v>
      </c>
    </row>
    <row r="37" spans="2:14" x14ac:dyDescent="0.25">
      <c r="B37" s="35" t="s">
        <v>162</v>
      </c>
      <c r="C37" s="12">
        <v>3463</v>
      </c>
      <c r="D37" s="12">
        <v>3625</v>
      </c>
      <c r="E37" s="13">
        <v>2326.1100000000006</v>
      </c>
      <c r="F37" s="14">
        <v>5.9213764737802571E-4</v>
      </c>
      <c r="G37" s="12">
        <v>15.201999999999877</v>
      </c>
      <c r="H37" s="14">
        <v>2.958712319819614E-3</v>
      </c>
      <c r="I37" s="12">
        <v>75754.789999999877</v>
      </c>
      <c r="J37" s="14">
        <v>2.5208772986259698E-3</v>
      </c>
      <c r="K37" s="12">
        <v>646931.22999999824</v>
      </c>
      <c r="L37" s="14">
        <v>2.0673745549058637E-3</v>
      </c>
      <c r="M37" s="13">
        <v>96371.91</v>
      </c>
      <c r="N37" s="14">
        <v>2.224740548959883E-3</v>
      </c>
    </row>
    <row r="38" spans="2:14" x14ac:dyDescent="0.25">
      <c r="B38" s="35" t="s">
        <v>147</v>
      </c>
      <c r="C38" s="12">
        <v>161</v>
      </c>
      <c r="D38" s="12"/>
      <c r="E38" s="13">
        <v>8100</v>
      </c>
      <c r="F38" s="14">
        <v>2.0619467453224516E-3</v>
      </c>
      <c r="G38" s="12">
        <v>8.8499999999999908</v>
      </c>
      <c r="H38" s="14">
        <v>1.7224446803317829E-3</v>
      </c>
      <c r="I38" s="12">
        <v>63068.659999999967</v>
      </c>
      <c r="J38" s="14">
        <v>2.098723437141862E-3</v>
      </c>
      <c r="K38" s="12">
        <v>348708.25000000023</v>
      </c>
      <c r="L38" s="14">
        <v>1.1143542461781526E-3</v>
      </c>
      <c r="M38" s="13">
        <v>51757.47</v>
      </c>
      <c r="N38" s="14">
        <v>1.1948185132013539E-3</v>
      </c>
    </row>
    <row r="39" spans="2:14" x14ac:dyDescent="0.25">
      <c r="B39" s="35" t="s">
        <v>177</v>
      </c>
      <c r="C39" s="12">
        <v>1799</v>
      </c>
      <c r="D39" s="12"/>
      <c r="E39" s="13">
        <v>37943.21</v>
      </c>
      <c r="F39" s="14">
        <v>9.6588738724180598E-3</v>
      </c>
      <c r="G39" s="12">
        <v>7.4049999999999994</v>
      </c>
      <c r="H39" s="14">
        <v>1.4412093624697024E-3</v>
      </c>
      <c r="I39" s="12">
        <v>62692.859999999993</v>
      </c>
      <c r="J39" s="14">
        <v>2.0862180141999784E-3</v>
      </c>
      <c r="K39" s="12">
        <v>313464.27</v>
      </c>
      <c r="L39" s="14">
        <v>1.0017263437261225E-3</v>
      </c>
      <c r="M39" s="13">
        <v>48405.48</v>
      </c>
      <c r="N39" s="14">
        <v>1.117437997730528E-3</v>
      </c>
    </row>
    <row r="40" spans="2:14" x14ac:dyDescent="0.25">
      <c r="B40" s="35" t="s">
        <v>436</v>
      </c>
      <c r="C40" s="12">
        <v>1214</v>
      </c>
      <c r="D40" s="12">
        <v>2527</v>
      </c>
      <c r="E40" s="13">
        <v>10039.200000000001</v>
      </c>
      <c r="F40" s="14">
        <v>2.5555920698322413E-3</v>
      </c>
      <c r="G40" s="12">
        <v>10.601999999999997</v>
      </c>
      <c r="H40" s="14">
        <v>2.0634303390822122E-3</v>
      </c>
      <c r="I40" s="12">
        <v>52600.389999999985</v>
      </c>
      <c r="J40" s="14">
        <v>1.7503728681694274E-3</v>
      </c>
      <c r="K40" s="12">
        <v>449192.67000000004</v>
      </c>
      <c r="L40" s="14">
        <v>1.4354686451112108E-3</v>
      </c>
      <c r="M40" s="13">
        <v>64948.13</v>
      </c>
      <c r="N40" s="14">
        <v>1.4993242158437851E-3</v>
      </c>
    </row>
    <row r="41" spans="2:14" x14ac:dyDescent="0.25">
      <c r="B41" s="35" t="s">
        <v>218</v>
      </c>
      <c r="C41" s="12">
        <v>31</v>
      </c>
      <c r="D41" s="12"/>
      <c r="E41" s="13">
        <v>24000</v>
      </c>
      <c r="F41" s="14">
        <v>6.1094718379924489E-3</v>
      </c>
      <c r="G41" s="12">
        <v>7.377999999999993</v>
      </c>
      <c r="H41" s="14">
        <v>1.4359544464958075E-3</v>
      </c>
      <c r="I41" s="12">
        <v>49513.199999999983</v>
      </c>
      <c r="J41" s="14">
        <v>1.6476410516394744E-3</v>
      </c>
      <c r="K41" s="12">
        <v>891237.2899999998</v>
      </c>
      <c r="L41" s="14">
        <v>2.8480945273414342E-3</v>
      </c>
      <c r="M41" s="13">
        <v>112647.32</v>
      </c>
      <c r="N41" s="14">
        <v>2.6004575455198472E-3</v>
      </c>
    </row>
    <row r="42" spans="2:14" x14ac:dyDescent="0.25">
      <c r="B42" s="35" t="s">
        <v>447</v>
      </c>
      <c r="C42" s="12">
        <v>1724</v>
      </c>
      <c r="D42" s="12">
        <v>1724</v>
      </c>
      <c r="E42" s="13">
        <v>19926.02</v>
      </c>
      <c r="F42" s="14">
        <v>5.0723940847197625E-3</v>
      </c>
      <c r="G42" s="12">
        <v>9.9359999999999999</v>
      </c>
      <c r="H42" s="14">
        <v>1.9338090783928377E-3</v>
      </c>
      <c r="I42" s="12">
        <v>49301.7</v>
      </c>
      <c r="J42" s="14">
        <v>1.6406030075942152E-3</v>
      </c>
      <c r="K42" s="12">
        <v>421022.88</v>
      </c>
      <c r="L42" s="14">
        <v>1.3454474738299267E-3</v>
      </c>
      <c r="M42" s="13">
        <v>60251.6</v>
      </c>
      <c r="N42" s="14">
        <v>1.3909050641386198E-3</v>
      </c>
    </row>
    <row r="43" spans="2:14" x14ac:dyDescent="0.25">
      <c r="B43" s="35" t="s">
        <v>146</v>
      </c>
      <c r="C43" s="12">
        <v>46</v>
      </c>
      <c r="D43" s="12"/>
      <c r="E43" s="13">
        <v>69000</v>
      </c>
      <c r="F43" s="14">
        <v>1.756473153422829E-2</v>
      </c>
      <c r="G43" s="12">
        <v>12.273</v>
      </c>
      <c r="H43" s="14">
        <v>2.3886512499109599E-3</v>
      </c>
      <c r="I43" s="12">
        <v>46341.640000000007</v>
      </c>
      <c r="J43" s="14">
        <v>1.5421016711563375E-3</v>
      </c>
      <c r="K43" s="12">
        <v>551673.99999999988</v>
      </c>
      <c r="L43" s="14">
        <v>1.7629644965557472E-3</v>
      </c>
      <c r="M43" s="13">
        <v>84714.07</v>
      </c>
      <c r="N43" s="14">
        <v>1.9556199165962984E-3</v>
      </c>
    </row>
    <row r="44" spans="2:14" x14ac:dyDescent="0.25">
      <c r="B44" s="35" t="s">
        <v>181</v>
      </c>
      <c r="C44" s="12">
        <v>1083</v>
      </c>
      <c r="D44" s="12">
        <v>2187</v>
      </c>
      <c r="E44" s="13">
        <v>3635.73</v>
      </c>
      <c r="F44" s="14">
        <v>9.2551625189767853E-4</v>
      </c>
      <c r="G44" s="12">
        <v>9.1849999999999898</v>
      </c>
      <c r="H44" s="14">
        <v>1.7876445637115736E-3</v>
      </c>
      <c r="I44" s="12">
        <v>45618.499999999993</v>
      </c>
      <c r="J44" s="14">
        <v>1.5180378831143083E-3</v>
      </c>
      <c r="K44" s="12">
        <v>389569.51999999961</v>
      </c>
      <c r="L44" s="14">
        <v>1.2449331175662865E-3</v>
      </c>
      <c r="M44" s="13">
        <v>55469.760000000002</v>
      </c>
      <c r="N44" s="14">
        <v>1.2805165355036852E-3</v>
      </c>
    </row>
    <row r="45" spans="2:14" x14ac:dyDescent="0.25">
      <c r="B45" s="35" t="s">
        <v>228</v>
      </c>
      <c r="C45" s="12">
        <v>1879</v>
      </c>
      <c r="D45" s="12"/>
      <c r="E45" s="13">
        <v>20729.02</v>
      </c>
      <c r="F45" s="14">
        <v>5.2768068299659261E-3</v>
      </c>
      <c r="G45" s="12">
        <v>4.6389999999999967</v>
      </c>
      <c r="H45" s="14">
        <v>9.0287241492193718E-4</v>
      </c>
      <c r="I45" s="12">
        <v>41537.939999999988</v>
      </c>
      <c r="J45" s="14">
        <v>1.3822498877983525E-3</v>
      </c>
      <c r="K45" s="12">
        <v>207689.74000000002</v>
      </c>
      <c r="L45" s="14">
        <v>6.6370653305918741E-4</v>
      </c>
      <c r="M45" s="13">
        <v>31787.200000000001</v>
      </c>
      <c r="N45" s="14">
        <v>7.3380586498594455E-4</v>
      </c>
    </row>
    <row r="46" spans="2:14" x14ac:dyDescent="0.25">
      <c r="B46" s="35" t="s">
        <v>223</v>
      </c>
      <c r="C46" s="12">
        <v>353</v>
      </c>
      <c r="D46" s="12"/>
      <c r="E46" s="13">
        <v>7245</v>
      </c>
      <c r="F46" s="14">
        <v>1.8442968110939705E-3</v>
      </c>
      <c r="G46" s="12">
        <v>0</v>
      </c>
      <c r="H46" s="14">
        <v>0</v>
      </c>
      <c r="I46" s="12">
        <v>40175.780000000057</v>
      </c>
      <c r="J46" s="14">
        <v>1.3369215564664832E-3</v>
      </c>
      <c r="K46" s="12">
        <v>120527.6900000001</v>
      </c>
      <c r="L46" s="14">
        <v>3.8516594641378315E-4</v>
      </c>
      <c r="M46" s="13">
        <v>16242.46</v>
      </c>
      <c r="N46" s="14">
        <v>3.7495634751722715E-4</v>
      </c>
    </row>
    <row r="47" spans="2:14" x14ac:dyDescent="0.25">
      <c r="B47" s="35" t="s">
        <v>234</v>
      </c>
      <c r="C47" s="12">
        <v>191</v>
      </c>
      <c r="D47" s="12"/>
      <c r="E47" s="13">
        <v>4880</v>
      </c>
      <c r="F47" s="14">
        <v>1.2422592737251312E-3</v>
      </c>
      <c r="G47" s="12">
        <v>5.3589999999999964</v>
      </c>
      <c r="H47" s="14">
        <v>1.0430035075590994E-3</v>
      </c>
      <c r="I47" s="12">
        <v>27923.630000000012</v>
      </c>
      <c r="J47" s="14">
        <v>9.2920916238077144E-4</v>
      </c>
      <c r="K47" s="12">
        <v>307159.92000000004</v>
      </c>
      <c r="L47" s="14">
        <v>9.8157976218727684E-4</v>
      </c>
      <c r="M47" s="13">
        <v>51058.55</v>
      </c>
      <c r="N47" s="14">
        <v>1.1786839812150205E-3</v>
      </c>
    </row>
    <row r="48" spans="2:14" x14ac:dyDescent="0.25">
      <c r="B48" s="35" t="s">
        <v>144</v>
      </c>
      <c r="C48" s="12">
        <v>37</v>
      </c>
      <c r="D48" s="12"/>
      <c r="E48" s="13">
        <v>2775</v>
      </c>
      <c r="F48" s="14">
        <v>7.064076812678769E-4</v>
      </c>
      <c r="G48" s="12">
        <v>2.664000000000001</v>
      </c>
      <c r="H48" s="14">
        <v>5.1848504275750018E-4</v>
      </c>
      <c r="I48" s="12">
        <v>23091.680000000004</v>
      </c>
      <c r="J48" s="14">
        <v>7.6841730930988584E-4</v>
      </c>
      <c r="K48" s="12">
        <v>184733.45000000004</v>
      </c>
      <c r="L48" s="14">
        <v>5.9034595372675972E-4</v>
      </c>
      <c r="M48" s="13">
        <v>25817.54</v>
      </c>
      <c r="N48" s="14">
        <v>5.9599657319641937E-4</v>
      </c>
    </row>
    <row r="49" spans="2:14" x14ac:dyDescent="0.25">
      <c r="B49" s="35" t="s">
        <v>157</v>
      </c>
      <c r="C49" s="12">
        <v>14</v>
      </c>
      <c r="D49" s="12"/>
      <c r="E49" s="13">
        <v>4200</v>
      </c>
      <c r="F49" s="14">
        <v>1.0691575716486785E-3</v>
      </c>
      <c r="G49" s="12">
        <v>3.2060000000000008</v>
      </c>
      <c r="H49" s="14">
        <v>6.2397261527047496E-4</v>
      </c>
      <c r="I49" s="12">
        <v>21516.320000000007</v>
      </c>
      <c r="J49" s="14">
        <v>7.1599436336596055E-4</v>
      </c>
      <c r="K49" s="12">
        <v>322744.23999999993</v>
      </c>
      <c r="L49" s="14">
        <v>1.0313820056552733E-3</v>
      </c>
      <c r="M49" s="13">
        <v>42842.52</v>
      </c>
      <c r="N49" s="14">
        <v>9.8901735436835022E-4</v>
      </c>
    </row>
    <row r="50" spans="2:14" x14ac:dyDescent="0.25">
      <c r="B50" s="35" t="s">
        <v>229</v>
      </c>
      <c r="C50" s="12">
        <v>63</v>
      </c>
      <c r="D50" s="12"/>
      <c r="E50" s="13">
        <v>1260</v>
      </c>
      <c r="F50" s="14">
        <v>3.2074727149460357E-4</v>
      </c>
      <c r="G50" s="12">
        <v>2.35</v>
      </c>
      <c r="H50" s="14">
        <v>4.5737231624629315E-4</v>
      </c>
      <c r="I50" s="12">
        <v>20412.8</v>
      </c>
      <c r="J50" s="14">
        <v>6.7927274461974333E-4</v>
      </c>
      <c r="K50" s="12">
        <v>183715.25</v>
      </c>
      <c r="L50" s="14">
        <v>5.8709212909410866E-4</v>
      </c>
      <c r="M50" s="13">
        <v>25784.93</v>
      </c>
      <c r="N50" s="14">
        <v>5.9524377303606579E-4</v>
      </c>
    </row>
    <row r="51" spans="2:14" x14ac:dyDescent="0.25">
      <c r="B51" s="35" t="s">
        <v>230</v>
      </c>
      <c r="C51" s="12">
        <v>605</v>
      </c>
      <c r="D51" s="12"/>
      <c r="E51" s="13">
        <v>4596</v>
      </c>
      <c r="F51" s="14">
        <v>1.1699638569755539E-3</v>
      </c>
      <c r="G51" s="12">
        <v>5.9980000000000047</v>
      </c>
      <c r="H51" s="14">
        <v>1.1673698522745824E-3</v>
      </c>
      <c r="I51" s="12">
        <v>19464.860000000015</v>
      </c>
      <c r="J51" s="14">
        <v>6.4772833103930217E-4</v>
      </c>
      <c r="K51" s="12">
        <v>116789.56000000003</v>
      </c>
      <c r="L51" s="14">
        <v>3.7322014060544331E-4</v>
      </c>
      <c r="M51" s="13">
        <v>21590.62</v>
      </c>
      <c r="N51" s="14">
        <v>4.984183440089983E-4</v>
      </c>
    </row>
    <row r="52" spans="2:14" x14ac:dyDescent="0.25">
      <c r="B52" s="35" t="s">
        <v>444</v>
      </c>
      <c r="C52" s="12">
        <v>479</v>
      </c>
      <c r="D52" s="12"/>
      <c r="E52" s="13">
        <v>4311</v>
      </c>
      <c r="F52" s="14">
        <v>1.0974138788993936E-3</v>
      </c>
      <c r="G52" s="12">
        <v>0.80100000000000049</v>
      </c>
      <c r="H52" s="14">
        <v>1.5589584055884299E-4</v>
      </c>
      <c r="I52" s="12">
        <v>17451.810000000009</v>
      </c>
      <c r="J52" s="14">
        <v>5.8074046075414876E-4</v>
      </c>
      <c r="K52" s="12">
        <v>69807.500000000087</v>
      </c>
      <c r="L52" s="14">
        <v>2.2308128368078885E-4</v>
      </c>
      <c r="M52" s="13">
        <v>9672.5499999999993</v>
      </c>
      <c r="N52" s="14">
        <v>2.2329031557890587E-4</v>
      </c>
    </row>
    <row r="53" spans="2:14" x14ac:dyDescent="0.25">
      <c r="B53" s="35" t="s">
        <v>173</v>
      </c>
      <c r="C53" s="12">
        <v>163</v>
      </c>
      <c r="D53" s="12">
        <v>541</v>
      </c>
      <c r="E53" s="13">
        <v>1760</v>
      </c>
      <c r="F53" s="14">
        <v>4.4802793478611292E-4</v>
      </c>
      <c r="G53" s="12">
        <v>3.1219999999999994</v>
      </c>
      <c r="H53" s="14">
        <v>6.0762398779613911E-4</v>
      </c>
      <c r="I53" s="12">
        <v>15500.3</v>
      </c>
      <c r="J53" s="14">
        <v>5.1580044498693994E-4</v>
      </c>
      <c r="K53" s="12">
        <v>132368.01</v>
      </c>
      <c r="L53" s="14">
        <v>4.2300362552836671E-4</v>
      </c>
      <c r="M53" s="13">
        <v>18983.16</v>
      </c>
      <c r="N53" s="14">
        <v>4.382252650112807E-4</v>
      </c>
    </row>
    <row r="54" spans="2:14" x14ac:dyDescent="0.25">
      <c r="B54" s="35" t="s">
        <v>458</v>
      </c>
      <c r="C54" s="12">
        <v>32</v>
      </c>
      <c r="D54" s="12"/>
      <c r="E54" s="13">
        <v>640</v>
      </c>
      <c r="F54" s="14">
        <v>1.6291924901313195E-4</v>
      </c>
      <c r="G54" s="12">
        <v>1.1839999999999999</v>
      </c>
      <c r="H54" s="14">
        <v>2.3043779678111109E-4</v>
      </c>
      <c r="I54" s="12">
        <v>10286.449999999999</v>
      </c>
      <c r="J54" s="14">
        <v>3.4230018046979137E-4</v>
      </c>
      <c r="K54" s="12">
        <v>92578.11</v>
      </c>
      <c r="L54" s="14">
        <v>2.9584849220415068E-4</v>
      </c>
      <c r="M54" s="13">
        <v>13539.72</v>
      </c>
      <c r="N54" s="14">
        <v>3.125637346563237E-4</v>
      </c>
    </row>
    <row r="55" spans="2:14" x14ac:dyDescent="0.25">
      <c r="B55" s="35" t="s">
        <v>419</v>
      </c>
      <c r="C55" s="12">
        <v>20</v>
      </c>
      <c r="D55" s="12"/>
      <c r="E55" s="13">
        <v>1500</v>
      </c>
      <c r="F55" s="14">
        <v>3.8184198987452805E-4</v>
      </c>
      <c r="G55" s="12">
        <v>1.0850000000000004</v>
      </c>
      <c r="H55" s="14">
        <v>2.1116977154350138E-4</v>
      </c>
      <c r="I55" s="12">
        <v>9491.9000000000015</v>
      </c>
      <c r="J55" s="14">
        <v>3.1586009585437289E-4</v>
      </c>
      <c r="K55" s="12">
        <v>66442.83</v>
      </c>
      <c r="L55" s="14">
        <v>2.1232893038404768E-4</v>
      </c>
      <c r="M55" s="13">
        <v>9654.91</v>
      </c>
      <c r="N55" s="14">
        <v>2.2288309709290045E-4</v>
      </c>
    </row>
    <row r="56" spans="2:14" x14ac:dyDescent="0.25">
      <c r="B56" s="35" t="s">
        <v>231</v>
      </c>
      <c r="C56" s="12">
        <v>203</v>
      </c>
      <c r="D56" s="12"/>
      <c r="E56" s="13">
        <v>1693</v>
      </c>
      <c r="F56" s="14">
        <v>4.3097232590505062E-4</v>
      </c>
      <c r="G56" s="12">
        <v>0.34200000000000019</v>
      </c>
      <c r="H56" s="14">
        <v>6.6562269002652067E-5</v>
      </c>
      <c r="I56" s="12">
        <v>7412.9100000000008</v>
      </c>
      <c r="J56" s="14">
        <v>2.4667795311369051E-4</v>
      </c>
      <c r="K56" s="12">
        <v>29652.03000000001</v>
      </c>
      <c r="L56" s="14">
        <v>9.475791163043019E-5</v>
      </c>
      <c r="M56" s="13">
        <v>4064.89</v>
      </c>
      <c r="N56" s="14">
        <v>9.3837775032803007E-5</v>
      </c>
    </row>
    <row r="57" spans="2:14" x14ac:dyDescent="0.25">
      <c r="B57" s="35" t="s">
        <v>221</v>
      </c>
      <c r="C57" s="12">
        <v>186</v>
      </c>
      <c r="D57" s="12"/>
      <c r="E57" s="13">
        <v>5715</v>
      </c>
      <c r="F57" s="14">
        <v>1.4548179814219519E-3</v>
      </c>
      <c r="G57" s="12">
        <v>0.76200000000000023</v>
      </c>
      <c r="H57" s="14">
        <v>1.4830540637432999E-4</v>
      </c>
      <c r="I57" s="12">
        <v>6554.85</v>
      </c>
      <c r="J57" s="14">
        <v>2.1812445867645423E-4</v>
      </c>
      <c r="K57" s="12">
        <v>111431.55</v>
      </c>
      <c r="L57" s="14">
        <v>3.5609774331611899E-4</v>
      </c>
      <c r="M57" s="13">
        <v>14335.43</v>
      </c>
      <c r="N57" s="14">
        <v>3.3093265877760412E-4</v>
      </c>
    </row>
    <row r="58" spans="2:14" x14ac:dyDescent="0.25">
      <c r="B58" s="35" t="s">
        <v>443</v>
      </c>
      <c r="C58" s="12">
        <v>201</v>
      </c>
      <c r="D58" s="12"/>
      <c r="E58" s="13">
        <v>2412</v>
      </c>
      <c r="F58" s="14">
        <v>6.1400191971824111E-4</v>
      </c>
      <c r="G58" s="12">
        <v>1.9850000000000003</v>
      </c>
      <c r="H58" s="14">
        <v>3.8633363733995408E-4</v>
      </c>
      <c r="I58" s="12">
        <v>6441.2599999999993</v>
      </c>
      <c r="J58" s="14">
        <v>2.143445465104918E-4</v>
      </c>
      <c r="K58" s="12">
        <v>38647.96</v>
      </c>
      <c r="L58" s="14">
        <v>1.2350587728315394E-4</v>
      </c>
      <c r="M58" s="13">
        <v>6967.67</v>
      </c>
      <c r="N58" s="14">
        <v>1.6084830092888384E-4</v>
      </c>
    </row>
    <row r="59" spans="2:14" x14ac:dyDescent="0.25">
      <c r="B59" s="35" t="s">
        <v>441</v>
      </c>
      <c r="C59" s="12">
        <v>283</v>
      </c>
      <c r="D59" s="12"/>
      <c r="E59" s="13">
        <v>636.75</v>
      </c>
      <c r="F59" s="14">
        <v>1.6209192470173714E-4</v>
      </c>
      <c r="G59" s="12">
        <v>1.1889999999999998</v>
      </c>
      <c r="H59" s="14">
        <v>2.3141092936886914E-4</v>
      </c>
      <c r="I59" s="12">
        <v>5907.6099999999988</v>
      </c>
      <c r="J59" s="14">
        <v>1.9658638005775987E-4</v>
      </c>
      <c r="K59" s="12">
        <v>50449.599999999999</v>
      </c>
      <c r="L59" s="14">
        <v>1.6121994813139435E-4</v>
      </c>
      <c r="M59" s="13">
        <v>7157.8</v>
      </c>
      <c r="N59" s="14">
        <v>1.6523744212753542E-4</v>
      </c>
    </row>
    <row r="60" spans="2:14" x14ac:dyDescent="0.25">
      <c r="B60" s="35" t="s">
        <v>178</v>
      </c>
      <c r="C60" s="12">
        <v>72</v>
      </c>
      <c r="D60" s="12">
        <v>183</v>
      </c>
      <c r="E60" s="13">
        <v>740</v>
      </c>
      <c r="F60" s="14">
        <v>1.8837538167143384E-4</v>
      </c>
      <c r="G60" s="12">
        <v>1.0590000000000002</v>
      </c>
      <c r="H60" s="14">
        <v>2.0610948208715936E-4</v>
      </c>
      <c r="I60" s="12">
        <v>5259.8300000000008</v>
      </c>
      <c r="J60" s="14">
        <v>1.7503033196490756E-4</v>
      </c>
      <c r="K60" s="12">
        <v>44917.34</v>
      </c>
      <c r="L60" s="14">
        <v>1.4354070646744878E-4</v>
      </c>
      <c r="M60" s="13">
        <v>6125.28</v>
      </c>
      <c r="N60" s="14">
        <v>1.4140177142626926E-4</v>
      </c>
    </row>
    <row r="61" spans="2:14" x14ac:dyDescent="0.25">
      <c r="B61" s="35" t="s">
        <v>457</v>
      </c>
      <c r="C61" s="12">
        <v>45</v>
      </c>
      <c r="D61" s="12"/>
      <c r="E61" s="13">
        <v>900</v>
      </c>
      <c r="F61" s="14">
        <v>2.2910519392471682E-4</v>
      </c>
      <c r="G61" s="12">
        <v>0</v>
      </c>
      <c r="H61" s="14">
        <v>0</v>
      </c>
      <c r="I61" s="12">
        <v>5113.0199999999986</v>
      </c>
      <c r="J61" s="14">
        <v>1.701449643701814E-4</v>
      </c>
      <c r="K61" s="12">
        <v>15339.150000000003</v>
      </c>
      <c r="L61" s="14">
        <v>4.9018762633988733E-5</v>
      </c>
      <c r="M61" s="13">
        <v>2105.79</v>
      </c>
      <c r="N61" s="14">
        <v>4.8612053041121965E-5</v>
      </c>
    </row>
    <row r="62" spans="2:14" x14ac:dyDescent="0.25">
      <c r="B62" s="35" t="s">
        <v>209</v>
      </c>
      <c r="C62" s="12">
        <v>5</v>
      </c>
      <c r="D62" s="12"/>
      <c r="E62" s="13">
        <v>625</v>
      </c>
      <c r="F62" s="14">
        <v>1.5910082911438668E-4</v>
      </c>
      <c r="G62" s="12">
        <v>0.40500000000000003</v>
      </c>
      <c r="H62" s="14">
        <v>7.8823739608403724E-5</v>
      </c>
      <c r="I62" s="12">
        <v>3569.35</v>
      </c>
      <c r="J62" s="14">
        <v>1.1877656034490519E-4</v>
      </c>
      <c r="K62" s="12">
        <v>35693.5</v>
      </c>
      <c r="L62" s="14">
        <v>1.1406441713369232E-4</v>
      </c>
      <c r="M62" s="13">
        <v>4923.3500000000004</v>
      </c>
      <c r="N62" s="14">
        <v>1.1365527965277062E-4</v>
      </c>
    </row>
    <row r="63" spans="2:14" x14ac:dyDescent="0.25">
      <c r="B63" s="35" t="s">
        <v>190</v>
      </c>
      <c r="C63" s="12">
        <v>140</v>
      </c>
      <c r="D63" s="12">
        <v>140</v>
      </c>
      <c r="E63" s="13">
        <v>173.75000000000003</v>
      </c>
      <c r="F63" s="14">
        <v>4.4230030493799504E-5</v>
      </c>
      <c r="G63" s="12">
        <v>0.58900000000000019</v>
      </c>
      <c r="H63" s="14">
        <v>1.1463501883790075E-4</v>
      </c>
      <c r="I63" s="12">
        <v>2937.3499999999995</v>
      </c>
      <c r="J63" s="14">
        <v>9.774562021911754E-5</v>
      </c>
      <c r="K63" s="12">
        <v>25084.55</v>
      </c>
      <c r="L63" s="14">
        <v>8.016178225197757E-5</v>
      </c>
      <c r="M63" s="13">
        <v>3906.73</v>
      </c>
      <c r="N63" s="14">
        <v>9.0186659627665823E-5</v>
      </c>
    </row>
    <row r="64" spans="2:14" x14ac:dyDescent="0.25">
      <c r="B64" s="35" t="s">
        <v>175</v>
      </c>
      <c r="C64" s="12">
        <v>66</v>
      </c>
      <c r="D64" s="12"/>
      <c r="E64" s="13">
        <v>123</v>
      </c>
      <c r="F64" s="14">
        <v>3.1311043169711301E-5</v>
      </c>
      <c r="G64" s="12">
        <v>0.32700000000000001</v>
      </c>
      <c r="H64" s="14">
        <v>6.3642871239377814E-5</v>
      </c>
      <c r="I64" s="12">
        <v>1531.68</v>
      </c>
      <c r="J64" s="14">
        <v>5.0969415145358228E-5</v>
      </c>
      <c r="K64" s="12">
        <v>15316.679999999998</v>
      </c>
      <c r="L64" s="14">
        <v>4.8946956073886905E-5</v>
      </c>
      <c r="M64" s="13">
        <v>2305.9899999999998</v>
      </c>
      <c r="N64" s="14">
        <v>5.3233659668009071E-5</v>
      </c>
    </row>
    <row r="65" spans="2:14" x14ac:dyDescent="0.25">
      <c r="B65" s="35" t="s">
        <v>140</v>
      </c>
      <c r="C65" s="12">
        <v>34</v>
      </c>
      <c r="D65" s="12"/>
      <c r="E65" s="13">
        <v>2550</v>
      </c>
      <c r="F65" s="14">
        <v>6.4913138278669769E-4</v>
      </c>
      <c r="G65" s="12">
        <v>0.17000000000000007</v>
      </c>
      <c r="H65" s="14">
        <v>3.3086507983774411E-5</v>
      </c>
      <c r="I65" s="12">
        <v>1425.9400000000003</v>
      </c>
      <c r="J65" s="14">
        <v>4.7450725890768387E-5</v>
      </c>
      <c r="K65" s="12">
        <v>19964.980000000003</v>
      </c>
      <c r="L65" s="14">
        <v>6.3801358980929992E-5</v>
      </c>
      <c r="M65" s="13">
        <v>2630.43</v>
      </c>
      <c r="N65" s="14">
        <v>6.0723340257555802E-5</v>
      </c>
    </row>
    <row r="66" spans="2:14" x14ac:dyDescent="0.25">
      <c r="B66" s="35" t="s">
        <v>139</v>
      </c>
      <c r="C66" s="12">
        <v>2</v>
      </c>
      <c r="D66" s="12"/>
      <c r="E66" s="13">
        <v>200</v>
      </c>
      <c r="F66" s="14">
        <v>5.0912265316603739E-5</v>
      </c>
      <c r="G66" s="12">
        <v>0.127</v>
      </c>
      <c r="H66" s="14">
        <v>2.4717567729054992E-5</v>
      </c>
      <c r="I66" s="12">
        <v>904.62</v>
      </c>
      <c r="J66" s="14">
        <v>3.0102862431313302E-5</v>
      </c>
      <c r="K66" s="12">
        <v>5023.9799999999996</v>
      </c>
      <c r="L66" s="14">
        <v>1.6054949791735962E-5</v>
      </c>
      <c r="M66" s="13">
        <v>747.45</v>
      </c>
      <c r="N66" s="14">
        <v>1.7254844521812059E-5</v>
      </c>
    </row>
    <row r="67" spans="2:14" x14ac:dyDescent="0.25">
      <c r="B67" s="35" t="s">
        <v>251</v>
      </c>
      <c r="C67" s="12">
        <v>20</v>
      </c>
      <c r="D67" s="12"/>
      <c r="E67" s="13">
        <v>1500</v>
      </c>
      <c r="F67" s="14">
        <v>3.8184198987452805E-4</v>
      </c>
      <c r="G67" s="12">
        <v>0.10000000000000002</v>
      </c>
      <c r="H67" s="14">
        <v>1.9462651755161414E-5</v>
      </c>
      <c r="I67" s="12">
        <v>838.39999999999986</v>
      </c>
      <c r="J67" s="14">
        <v>2.7899272470665108E-5</v>
      </c>
      <c r="K67" s="12">
        <v>11738.800000000007</v>
      </c>
      <c r="L67" s="14">
        <v>3.7513255350385596E-5</v>
      </c>
      <c r="M67" s="13">
        <v>1530.8</v>
      </c>
      <c r="N67" s="14">
        <v>3.5338438683510463E-5</v>
      </c>
    </row>
    <row r="68" spans="2:14" x14ac:dyDescent="0.25">
      <c r="B68" s="35" t="s">
        <v>176</v>
      </c>
      <c r="C68" s="12">
        <v>14</v>
      </c>
      <c r="D68" s="12"/>
      <c r="E68" s="13">
        <v>235</v>
      </c>
      <c r="F68" s="14">
        <v>5.9821911747009395E-5</v>
      </c>
      <c r="G68" s="12">
        <v>7.0000000000000007E-2</v>
      </c>
      <c r="H68" s="14">
        <v>1.3623856228612989E-5</v>
      </c>
      <c r="I68" s="12">
        <v>607</v>
      </c>
      <c r="J68" s="14">
        <v>2.0199020025875148E-5</v>
      </c>
      <c r="K68" s="12">
        <v>3034.9600000000005</v>
      </c>
      <c r="L68" s="14">
        <v>9.6987110657142315E-6</v>
      </c>
      <c r="M68" s="13">
        <v>449.67</v>
      </c>
      <c r="N68" s="14">
        <v>1.0380608650910734E-5</v>
      </c>
    </row>
    <row r="69" spans="2:14" x14ac:dyDescent="0.25">
      <c r="B69" s="35" t="s">
        <v>446</v>
      </c>
      <c r="C69" s="12">
        <v>4</v>
      </c>
      <c r="D69" s="12">
        <v>16</v>
      </c>
      <c r="E69" s="13">
        <v>64</v>
      </c>
      <c r="F69" s="14">
        <v>1.6291924901313195E-5</v>
      </c>
      <c r="G69" s="12">
        <v>9.1999999999999998E-2</v>
      </c>
      <c r="H69" s="14">
        <v>1.7905639614748497E-5</v>
      </c>
      <c r="I69" s="12">
        <v>457.56</v>
      </c>
      <c r="J69" s="14">
        <v>1.5226134436638274E-5</v>
      </c>
      <c r="K69" s="12">
        <v>3907.4</v>
      </c>
      <c r="L69" s="14">
        <v>1.2486735778452362E-5</v>
      </c>
      <c r="M69" s="13">
        <v>490.1</v>
      </c>
      <c r="N69" s="14">
        <v>1.1313933106080794E-5</v>
      </c>
    </row>
    <row r="70" spans="2:14" x14ac:dyDescent="0.25">
      <c r="B70" s="35" t="s">
        <v>226</v>
      </c>
      <c r="C70" s="12">
        <v>10</v>
      </c>
      <c r="D70" s="12">
        <v>10</v>
      </c>
      <c r="E70" s="13">
        <v>40</v>
      </c>
      <c r="F70" s="14">
        <v>1.0182453063320747E-5</v>
      </c>
      <c r="G70" s="12">
        <v>5.8000000000000003E-2</v>
      </c>
      <c r="H70" s="14">
        <v>1.1288338017993618E-5</v>
      </c>
      <c r="I70" s="12">
        <v>285.97000000000003</v>
      </c>
      <c r="J70" s="14">
        <v>9.5161676388789392E-6</v>
      </c>
      <c r="K70" s="12">
        <v>2442.13</v>
      </c>
      <c r="L70" s="14">
        <v>7.8042258398505066E-6</v>
      </c>
      <c r="M70" s="13">
        <v>337.82</v>
      </c>
      <c r="N70" s="14">
        <v>7.7985571962787462E-6</v>
      </c>
    </row>
    <row r="71" spans="2:14" x14ac:dyDescent="0.25">
      <c r="B71" s="35" t="s">
        <v>227</v>
      </c>
      <c r="C71" s="12">
        <v>12</v>
      </c>
      <c r="D71" s="12"/>
      <c r="E71" s="13">
        <v>36</v>
      </c>
      <c r="F71" s="14">
        <v>9.164207756988673E-6</v>
      </c>
      <c r="G71" s="12">
        <v>0.06</v>
      </c>
      <c r="H71" s="14">
        <v>1.1677591053096847E-5</v>
      </c>
      <c r="I71" s="12">
        <v>283</v>
      </c>
      <c r="J71" s="14">
        <v>9.417335531009335E-6</v>
      </c>
      <c r="K71" s="12">
        <v>2830.09</v>
      </c>
      <c r="L71" s="14">
        <v>9.0440154730102481E-6</v>
      </c>
      <c r="M71" s="13">
        <v>437.21</v>
      </c>
      <c r="N71" s="14">
        <v>1.0092970196510066E-5</v>
      </c>
    </row>
    <row r="72" spans="2:14" x14ac:dyDescent="0.25">
      <c r="B72" s="35" t="s">
        <v>197</v>
      </c>
      <c r="C72" s="12">
        <v>6</v>
      </c>
      <c r="D72" s="12"/>
      <c r="E72" s="13">
        <v>450</v>
      </c>
      <c r="F72" s="14">
        <v>1.1455259696235841E-4</v>
      </c>
      <c r="G72" s="12">
        <v>3.0000000000000002E-2</v>
      </c>
      <c r="H72" s="14">
        <v>5.8387955265484233E-6</v>
      </c>
      <c r="I72" s="12">
        <v>252.18</v>
      </c>
      <c r="J72" s="14">
        <v>8.3917444318372239E-6</v>
      </c>
      <c r="K72" s="12">
        <v>3530.6600000000008</v>
      </c>
      <c r="L72" s="14">
        <v>1.128280149039019E-5</v>
      </c>
      <c r="M72" s="13">
        <v>515.91999999999996</v>
      </c>
      <c r="N72" s="14">
        <v>1.190998646824975E-5</v>
      </c>
    </row>
    <row r="73" spans="2:14" x14ac:dyDescent="0.25">
      <c r="B73" s="35" t="s">
        <v>141</v>
      </c>
      <c r="C73" s="12">
        <v>5</v>
      </c>
      <c r="D73" s="12"/>
      <c r="E73" s="13">
        <v>500</v>
      </c>
      <c r="F73" s="14">
        <v>1.2728066329150935E-4</v>
      </c>
      <c r="G73" s="12">
        <v>2.5000000000000001E-2</v>
      </c>
      <c r="H73" s="14">
        <v>4.8656629387903528E-6</v>
      </c>
      <c r="I73" s="12">
        <v>209.60000000000002</v>
      </c>
      <c r="J73" s="14">
        <v>6.9748181176662787E-6</v>
      </c>
      <c r="K73" s="12">
        <v>2934.7000000000003</v>
      </c>
      <c r="L73" s="14">
        <v>9.378313837596394E-6</v>
      </c>
      <c r="M73" s="13">
        <v>371.9</v>
      </c>
      <c r="N73" s="14">
        <v>8.5852922304661237E-6</v>
      </c>
    </row>
    <row r="74" spans="2:14" x14ac:dyDescent="0.25">
      <c r="B74" s="35" t="s">
        <v>243</v>
      </c>
      <c r="C74" s="12">
        <v>107</v>
      </c>
      <c r="D74" s="12">
        <v>107</v>
      </c>
      <c r="E74" s="13">
        <v>1605</v>
      </c>
      <c r="F74" s="14">
        <v>4.0857092916574502E-4</v>
      </c>
      <c r="G74" s="12">
        <v>0.51400000000000001</v>
      </c>
      <c r="H74" s="14">
        <v>1.0003803002152965E-4</v>
      </c>
      <c r="I74" s="12">
        <v>138.34000000000003</v>
      </c>
      <c r="J74" s="14">
        <v>4.6035130648757304E-6</v>
      </c>
      <c r="K74" s="12">
        <v>691.69</v>
      </c>
      <c r="L74" s="14">
        <v>2.2104085250032538E-6</v>
      </c>
      <c r="M74" s="13">
        <v>556.72</v>
      </c>
      <c r="N74" s="14">
        <v>1.2851852354248725E-5</v>
      </c>
    </row>
    <row r="75" spans="2:14" x14ac:dyDescent="0.25">
      <c r="B75" s="35" t="s">
        <v>233</v>
      </c>
      <c r="C75" s="12">
        <v>107</v>
      </c>
      <c r="D75" s="12"/>
      <c r="E75" s="13">
        <v>107</v>
      </c>
      <c r="F75" s="14">
        <v>2.7238061944382999E-5</v>
      </c>
      <c r="G75" s="12">
        <v>0</v>
      </c>
      <c r="H75" s="14">
        <v>0</v>
      </c>
      <c r="I75" s="12">
        <v>134.26999999999998</v>
      </c>
      <c r="J75" s="14">
        <v>4.4680764726099762E-6</v>
      </c>
      <c r="K75" s="12">
        <v>1342.85</v>
      </c>
      <c r="L75" s="14">
        <v>4.2912968060845453E-6</v>
      </c>
      <c r="M75" s="13">
        <v>160.32</v>
      </c>
      <c r="N75" s="14">
        <v>3.7009788932194914E-6</v>
      </c>
    </row>
    <row r="76" spans="2:14" x14ac:dyDescent="0.25">
      <c r="B76" s="35" t="s">
        <v>142</v>
      </c>
      <c r="C76" s="12">
        <v>3</v>
      </c>
      <c r="D76" s="12"/>
      <c r="E76" s="13">
        <v>225</v>
      </c>
      <c r="F76" s="14">
        <v>5.7276298481179204E-5</v>
      </c>
      <c r="G76" s="12">
        <v>1.4999999999999999E-2</v>
      </c>
      <c r="H76" s="14">
        <v>2.9193977632742117E-6</v>
      </c>
      <c r="I76" s="12">
        <v>128.31</v>
      </c>
      <c r="J76" s="14">
        <v>4.26974672079084E-6</v>
      </c>
      <c r="K76" s="12">
        <v>1796.31</v>
      </c>
      <c r="L76" s="14">
        <v>5.7404024021578956E-6</v>
      </c>
      <c r="M76" s="13">
        <v>221.73</v>
      </c>
      <c r="N76" s="14">
        <v>5.1186255613370627E-6</v>
      </c>
    </row>
    <row r="77" spans="2:14" x14ac:dyDescent="0.25">
      <c r="B77" s="35" t="s">
        <v>467</v>
      </c>
      <c r="C77" s="12">
        <v>1</v>
      </c>
      <c r="D77" s="12"/>
      <c r="E77" s="13">
        <v>100</v>
      </c>
      <c r="F77" s="14">
        <v>2.545613265830187E-5</v>
      </c>
      <c r="G77" s="12">
        <v>5.0000000000000001E-3</v>
      </c>
      <c r="H77" s="14">
        <v>9.7313258775807055E-7</v>
      </c>
      <c r="I77" s="12">
        <v>41.92</v>
      </c>
      <c r="J77" s="14">
        <v>1.3949636235332556E-6</v>
      </c>
      <c r="K77" s="12">
        <v>586.94000000000005</v>
      </c>
      <c r="L77" s="14">
        <v>1.8756627675192789E-6</v>
      </c>
      <c r="M77" s="13">
        <v>76.540000000000006</v>
      </c>
      <c r="N77" s="14">
        <v>1.7669219341755234E-6</v>
      </c>
    </row>
    <row r="78" spans="2:14" x14ac:dyDescent="0.25">
      <c r="B78" s="35" t="s">
        <v>427</v>
      </c>
      <c r="C78" s="12">
        <v>1</v>
      </c>
      <c r="D78" s="12"/>
      <c r="E78" s="13">
        <v>100</v>
      </c>
      <c r="F78" s="14">
        <v>2.545613265830187E-5</v>
      </c>
      <c r="G78" s="12">
        <v>5.0000000000000001E-3</v>
      </c>
      <c r="H78" s="14">
        <v>9.7313258775807055E-7</v>
      </c>
      <c r="I78" s="12">
        <v>41.92</v>
      </c>
      <c r="J78" s="14">
        <v>1.3949636235332556E-6</v>
      </c>
      <c r="K78" s="12">
        <v>586.94000000000005</v>
      </c>
      <c r="L78" s="14">
        <v>1.8756627675192789E-6</v>
      </c>
      <c r="M78" s="13">
        <v>76.540000000000006</v>
      </c>
      <c r="N78" s="14">
        <v>1.7669219341755234E-6</v>
      </c>
    </row>
    <row r="79" spans="2:14" x14ac:dyDescent="0.25">
      <c r="B79" s="35" t="s">
        <v>255</v>
      </c>
      <c r="C79" s="12">
        <v>1</v>
      </c>
      <c r="D79" s="12"/>
      <c r="E79" s="13">
        <v>75</v>
      </c>
      <c r="F79" s="14">
        <v>1.9092099493726401E-5</v>
      </c>
      <c r="G79" s="12">
        <v>4.0000000000000001E-3</v>
      </c>
      <c r="H79" s="14">
        <v>7.7850607020645648E-7</v>
      </c>
      <c r="I79" s="12">
        <v>35.17</v>
      </c>
      <c r="J79" s="14">
        <v>1.1703451965568847E-6</v>
      </c>
      <c r="K79" s="12">
        <v>597.83000000000004</v>
      </c>
      <c r="L79" s="14">
        <v>1.9104635436433886E-6</v>
      </c>
      <c r="M79" s="13">
        <v>74.53</v>
      </c>
      <c r="N79" s="14">
        <v>1.7205211883211621E-6</v>
      </c>
    </row>
    <row r="80" spans="2:14" x14ac:dyDescent="0.25">
      <c r="B80" s="35" t="s">
        <v>168</v>
      </c>
      <c r="C80" s="12">
        <v>47</v>
      </c>
      <c r="D80" s="12"/>
      <c r="E80" s="13">
        <v>0</v>
      </c>
      <c r="F80" s="14">
        <v>0</v>
      </c>
      <c r="G80" s="12"/>
      <c r="H80" s="14">
        <v>0</v>
      </c>
      <c r="I80" s="12"/>
      <c r="J80" s="14">
        <v>0</v>
      </c>
      <c r="K80" s="12">
        <v>0</v>
      </c>
      <c r="L80" s="14">
        <v>0</v>
      </c>
      <c r="M80" s="13">
        <v>0</v>
      </c>
      <c r="N80" s="14">
        <v>0</v>
      </c>
    </row>
    <row r="81" spans="2:14" x14ac:dyDescent="0.25">
      <c r="B81" s="35" t="s">
        <v>167</v>
      </c>
      <c r="C81" s="12">
        <v>292</v>
      </c>
      <c r="D81" s="12"/>
      <c r="E81" s="13">
        <v>14870</v>
      </c>
      <c r="F81" s="14">
        <v>3.7853269262894881E-3</v>
      </c>
      <c r="G81" s="12">
        <v>0</v>
      </c>
      <c r="H81" s="14">
        <v>0</v>
      </c>
      <c r="I81" s="12">
        <v>0</v>
      </c>
      <c r="J81" s="14">
        <v>0</v>
      </c>
      <c r="K81" s="12">
        <v>0</v>
      </c>
      <c r="L81" s="14">
        <v>0</v>
      </c>
      <c r="M81" s="13">
        <v>0</v>
      </c>
      <c r="N81" s="14">
        <v>0</v>
      </c>
    </row>
    <row r="82" spans="2:14" x14ac:dyDescent="0.25">
      <c r="B82" s="35" t="s">
        <v>420</v>
      </c>
      <c r="C82" s="12">
        <v>90</v>
      </c>
      <c r="D82" s="12"/>
      <c r="E82" s="13">
        <v>3190</v>
      </c>
      <c r="F82" s="14">
        <v>8.1205063179982961E-4</v>
      </c>
      <c r="G82" s="12">
        <v>0</v>
      </c>
      <c r="H82" s="14">
        <v>0</v>
      </c>
      <c r="I82" s="12">
        <v>0</v>
      </c>
      <c r="J82" s="14">
        <v>0</v>
      </c>
      <c r="K82" s="12">
        <v>0</v>
      </c>
      <c r="L82" s="14">
        <v>0</v>
      </c>
      <c r="M82" s="13">
        <v>0</v>
      </c>
      <c r="N82" s="14">
        <v>0</v>
      </c>
    </row>
    <row r="83" spans="2:14" x14ac:dyDescent="0.25">
      <c r="B83" s="35" t="s">
        <v>99</v>
      </c>
      <c r="C83" s="12">
        <v>3</v>
      </c>
      <c r="D83" s="12"/>
      <c r="E83" s="13">
        <v>13950</v>
      </c>
      <c r="F83" s="14">
        <v>3.5511305058331106E-3</v>
      </c>
      <c r="G83" s="12">
        <v>0</v>
      </c>
      <c r="H83" s="14">
        <v>0</v>
      </c>
      <c r="I83" s="12">
        <v>0</v>
      </c>
      <c r="J83" s="14">
        <v>0</v>
      </c>
      <c r="K83" s="12">
        <v>0</v>
      </c>
      <c r="L83" s="14">
        <v>0</v>
      </c>
      <c r="M83" s="13">
        <v>0</v>
      </c>
      <c r="N83" s="14">
        <v>0</v>
      </c>
    </row>
    <row r="84" spans="2:14" x14ac:dyDescent="0.25">
      <c r="B84" s="35" t="s">
        <v>249</v>
      </c>
      <c r="C84" s="12">
        <v>38</v>
      </c>
      <c r="D84" s="12"/>
      <c r="E84" s="13">
        <v>1305</v>
      </c>
      <c r="F84" s="14">
        <v>3.3220253119083939E-4</v>
      </c>
      <c r="G84" s="12"/>
      <c r="H84" s="14">
        <v>0</v>
      </c>
      <c r="I84" s="12"/>
      <c r="J84" s="14">
        <v>0</v>
      </c>
      <c r="K84" s="12">
        <v>0</v>
      </c>
      <c r="L84" s="14">
        <v>0</v>
      </c>
      <c r="M84" s="13">
        <v>0</v>
      </c>
      <c r="N84" s="14">
        <v>0</v>
      </c>
    </row>
    <row r="85" spans="2:14" x14ac:dyDescent="0.25">
      <c r="B85" s="35" t="s">
        <v>184</v>
      </c>
      <c r="C85" s="12">
        <v>144</v>
      </c>
      <c r="D85" s="12"/>
      <c r="E85" s="13">
        <v>5080</v>
      </c>
      <c r="F85" s="14">
        <v>1.2931715390417349E-3</v>
      </c>
      <c r="G85" s="12"/>
      <c r="H85" s="14">
        <v>0</v>
      </c>
      <c r="I85" s="12"/>
      <c r="J85" s="14">
        <v>0</v>
      </c>
      <c r="K85" s="12">
        <v>0</v>
      </c>
      <c r="L85" s="14">
        <v>0</v>
      </c>
      <c r="M85" s="13">
        <v>0</v>
      </c>
      <c r="N85" s="14">
        <v>0</v>
      </c>
    </row>
    <row r="86" spans="2:14" x14ac:dyDescent="0.25">
      <c r="B86" s="35" t="s">
        <v>232</v>
      </c>
      <c r="C86" s="12">
        <v>20</v>
      </c>
      <c r="D86" s="12"/>
      <c r="E86" s="13">
        <v>900</v>
      </c>
      <c r="F86" s="14">
        <v>2.2910519392471682E-4</v>
      </c>
      <c r="G86" s="12">
        <v>0</v>
      </c>
      <c r="H86" s="14">
        <v>0</v>
      </c>
      <c r="I86" s="12">
        <v>0</v>
      </c>
      <c r="J86" s="14">
        <v>0</v>
      </c>
      <c r="K86" s="12">
        <v>0</v>
      </c>
      <c r="L86" s="14">
        <v>0</v>
      </c>
      <c r="M86" s="13">
        <v>0</v>
      </c>
      <c r="N86" s="14">
        <v>0</v>
      </c>
    </row>
    <row r="87" spans="2:14" x14ac:dyDescent="0.25">
      <c r="B87" s="35" t="s">
        <v>247</v>
      </c>
      <c r="C87" s="12">
        <v>39</v>
      </c>
      <c r="D87" s="12"/>
      <c r="E87" s="13">
        <v>1365</v>
      </c>
      <c r="F87" s="14">
        <v>3.4747621078582054E-4</v>
      </c>
      <c r="G87" s="12"/>
      <c r="H87" s="14">
        <v>0</v>
      </c>
      <c r="I87" s="12"/>
      <c r="J87" s="14">
        <v>0</v>
      </c>
      <c r="K87" s="12">
        <v>0</v>
      </c>
      <c r="L87" s="14">
        <v>0</v>
      </c>
      <c r="M87" s="13">
        <v>0</v>
      </c>
      <c r="N87" s="14">
        <v>0</v>
      </c>
    </row>
    <row r="88" spans="2:14" x14ac:dyDescent="0.25">
      <c r="B88" s="35" t="s">
        <v>185</v>
      </c>
      <c r="C88" s="12">
        <v>-1</v>
      </c>
      <c r="D88" s="12">
        <v>-1</v>
      </c>
      <c r="E88" s="13">
        <v>-2.25</v>
      </c>
      <c r="F88" s="14">
        <v>-5.7276298481179206E-7</v>
      </c>
      <c r="G88" s="12">
        <v>-2E-3</v>
      </c>
      <c r="H88" s="14">
        <v>-3.8925303510322824E-7</v>
      </c>
      <c r="I88" s="12">
        <v>-7.01</v>
      </c>
      <c r="J88" s="14">
        <v>-2.332703960154609E-7</v>
      </c>
      <c r="K88" s="12">
        <v>-175.25</v>
      </c>
      <c r="L88" s="14">
        <v>-5.6004003817724737E-7</v>
      </c>
      <c r="M88" s="13">
        <v>-22.15</v>
      </c>
      <c r="N88" s="14">
        <v>-5.1133160232542249E-7</v>
      </c>
    </row>
    <row r="89" spans="2:14" x14ac:dyDescent="0.25">
      <c r="B89" s="35" t="s">
        <v>258</v>
      </c>
      <c r="C89" s="12">
        <v>485416</v>
      </c>
      <c r="D89" s="12">
        <v>871714</v>
      </c>
      <c r="E89" s="13">
        <v>3928326.4799999991</v>
      </c>
      <c r="F89" s="14">
        <v>1</v>
      </c>
      <c r="G89" s="12">
        <v>5138.0459999999966</v>
      </c>
      <c r="H89" s="14">
        <v>1</v>
      </c>
      <c r="I89" s="12">
        <v>30050962.830000017</v>
      </c>
      <c r="J89" s="14">
        <v>1</v>
      </c>
      <c r="K89" s="12">
        <v>312924055.52000022</v>
      </c>
      <c r="L89" s="14">
        <v>1</v>
      </c>
      <c r="M89" s="13">
        <v>43318269.200000003</v>
      </c>
      <c r="N89" s="14">
        <v>1</v>
      </c>
    </row>
    <row r="90" spans="2:14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2:14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2:14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2:14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4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4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4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3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2:13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2:13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2:13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2:13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</sheetData>
  <hyperlinks>
    <hyperlink ref="A2" location="'Table Name &amp; Description'!A1" display="Return to List" xr:uid="{55381F6E-66AA-4981-A817-E6953B662EED}"/>
  </hyperlinks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22.7109375" style="7" customWidth="1"/>
    <col min="3" max="3" width="9.5703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9" t="s">
        <v>342</v>
      </c>
    </row>
    <row r="2" spans="1:13" x14ac:dyDescent="0.25">
      <c r="A2" s="30" t="s">
        <v>468</v>
      </c>
    </row>
    <row r="3" spans="1:13" ht="18.75" hidden="1" x14ac:dyDescent="0.3">
      <c r="A3" s="29"/>
      <c r="B3" s="10" t="s">
        <v>133</v>
      </c>
      <c r="C3" s="7" t="s" vm="6">
        <v>121</v>
      </c>
    </row>
    <row r="4" spans="1:13" x14ac:dyDescent="0.25">
      <c r="A4" s="8"/>
    </row>
    <row r="5" spans="1:13" x14ac:dyDescent="0.25">
      <c r="C5" s="3" t="s">
        <v>132</v>
      </c>
      <c r="D5" s="3" t="s">
        <v>259</v>
      </c>
      <c r="E5" s="3" t="s">
        <v>260</v>
      </c>
      <c r="F5" s="3" t="s">
        <v>261</v>
      </c>
      <c r="G5" s="3" t="s">
        <v>262</v>
      </c>
      <c r="H5" s="3" t="s">
        <v>263</v>
      </c>
      <c r="I5" s="3" t="s">
        <v>264</v>
      </c>
      <c r="J5" s="3" t="s">
        <v>265</v>
      </c>
      <c r="K5" s="3" t="s">
        <v>266</v>
      </c>
      <c r="L5" s="3" t="s">
        <v>267</v>
      </c>
      <c r="M5" s="3" t="s">
        <v>268</v>
      </c>
    </row>
    <row r="6" spans="1:13" x14ac:dyDescent="0.25">
      <c r="B6" s="8" t="s">
        <v>9</v>
      </c>
      <c r="C6" s="2">
        <v>2</v>
      </c>
      <c r="D6" s="5">
        <v>47950</v>
      </c>
      <c r="E6" s="6">
        <v>1</v>
      </c>
      <c r="F6" s="2">
        <v>31.334</v>
      </c>
      <c r="G6" s="6">
        <v>1</v>
      </c>
      <c r="H6" s="2">
        <v>163849.99</v>
      </c>
      <c r="I6" s="6">
        <v>1</v>
      </c>
      <c r="J6" s="2">
        <v>1800177.24</v>
      </c>
      <c r="K6" s="6">
        <v>1</v>
      </c>
      <c r="L6" s="5">
        <v>333907.71999999997</v>
      </c>
      <c r="M6" s="6">
        <v>1</v>
      </c>
    </row>
    <row r="7" spans="1:13" x14ac:dyDescent="0.25">
      <c r="B7" s="8" t="s">
        <v>258</v>
      </c>
      <c r="C7" s="2">
        <v>2</v>
      </c>
      <c r="D7" s="5">
        <v>47950</v>
      </c>
      <c r="E7" s="6">
        <v>1</v>
      </c>
      <c r="F7" s="2">
        <v>31.334</v>
      </c>
      <c r="G7" s="6">
        <v>1</v>
      </c>
      <c r="H7" s="2">
        <v>163849.99</v>
      </c>
      <c r="I7" s="6">
        <v>1</v>
      </c>
      <c r="J7" s="2">
        <v>1800177.24</v>
      </c>
      <c r="K7" s="6">
        <v>1</v>
      </c>
      <c r="L7" s="5">
        <v>333907.71999999997</v>
      </c>
      <c r="M7" s="6">
        <v>1</v>
      </c>
    </row>
    <row r="12" spans="1:13" x14ac:dyDescent="0.25">
      <c r="B12" s="1" t="s">
        <v>354</v>
      </c>
    </row>
    <row r="14" spans="1:13" x14ac:dyDescent="0.25">
      <c r="A14" s="8"/>
    </row>
  </sheetData>
  <hyperlinks>
    <hyperlink ref="A2" location="'Table Name &amp; Description'!A1" display="Return to List" xr:uid="{99C6D77B-8BC1-425C-9ACC-85FF7CA50DD7}"/>
  </hyperlinks>
  <pageMargins left="0.7" right="0.7" top="0.75" bottom="0.75" header="0.3" footer="0.3"/>
  <pageSetup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29.28515625" style="7" bestFit="1" customWidth="1"/>
    <col min="3" max="3" width="8.42578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9" t="s">
        <v>344</v>
      </c>
    </row>
    <row r="2" spans="1:13" x14ac:dyDescent="0.25">
      <c r="A2" s="30" t="s">
        <v>468</v>
      </c>
    </row>
    <row r="3" spans="1:13" ht="18.75" hidden="1" x14ac:dyDescent="0.3">
      <c r="A3" s="29"/>
      <c r="B3" s="10" t="s">
        <v>133</v>
      </c>
      <c r="C3" s="7" t="s" vm="7">
        <v>31</v>
      </c>
    </row>
    <row r="4" spans="1:13" x14ac:dyDescent="0.25">
      <c r="A4" s="8"/>
    </row>
    <row r="5" spans="1:13" x14ac:dyDescent="0.25">
      <c r="C5" s="3" t="s">
        <v>132</v>
      </c>
      <c r="D5" s="3" t="s">
        <v>259</v>
      </c>
      <c r="E5" s="3" t="s">
        <v>260</v>
      </c>
      <c r="F5" s="3" t="s">
        <v>261</v>
      </c>
      <c r="G5" s="3" t="s">
        <v>262</v>
      </c>
      <c r="H5" s="3" t="s">
        <v>263</v>
      </c>
      <c r="I5" s="3" t="s">
        <v>264</v>
      </c>
      <c r="J5" s="3" t="s">
        <v>265</v>
      </c>
      <c r="K5" s="3" t="s">
        <v>266</v>
      </c>
      <c r="L5" s="3" t="s">
        <v>267</v>
      </c>
      <c r="M5" s="3" t="s">
        <v>268</v>
      </c>
    </row>
    <row r="6" spans="1:13" x14ac:dyDescent="0.25">
      <c r="B6" s="8" t="s">
        <v>465</v>
      </c>
      <c r="C6" s="2">
        <v>1</v>
      </c>
      <c r="D6" s="5"/>
      <c r="E6" s="6">
        <v>0</v>
      </c>
      <c r="F6" s="2">
        <v>1461.0170000000001</v>
      </c>
      <c r="G6" s="6">
        <v>0.73677031087210165</v>
      </c>
      <c r="H6" s="2">
        <v>8153665.4400000004</v>
      </c>
      <c r="I6" s="6">
        <v>0.77426589997877615</v>
      </c>
      <c r="J6" s="2">
        <v>69306156.269999996</v>
      </c>
      <c r="K6" s="6">
        <v>0.90351493993737908</v>
      </c>
      <c r="L6" s="5">
        <v>8473049.3900000006</v>
      </c>
      <c r="M6" s="6">
        <v>0.87051504284787129</v>
      </c>
    </row>
    <row r="7" spans="1:13" x14ac:dyDescent="0.25">
      <c r="B7" s="8" t="s">
        <v>39</v>
      </c>
      <c r="C7" s="2">
        <v>5735</v>
      </c>
      <c r="D7" s="5">
        <v>432325</v>
      </c>
      <c r="E7" s="6">
        <v>0.65805395943529055</v>
      </c>
      <c r="F7" s="2">
        <v>401.89199999997328</v>
      </c>
      <c r="G7" s="6">
        <v>0.20266847940646207</v>
      </c>
      <c r="H7" s="2">
        <v>1780792.3100000748</v>
      </c>
      <c r="I7" s="6">
        <v>0.16910269016108803</v>
      </c>
      <c r="J7" s="2">
        <v>5342430.5000000456</v>
      </c>
      <c r="K7" s="6">
        <v>6.9646998652218919E-2</v>
      </c>
      <c r="L7" s="5">
        <v>919209.2</v>
      </c>
      <c r="M7" s="6">
        <v>9.4438896705659053E-2</v>
      </c>
    </row>
    <row r="8" spans="1:13" x14ac:dyDescent="0.25">
      <c r="B8" s="8" t="s">
        <v>239</v>
      </c>
      <c r="C8" s="2">
        <v>1487</v>
      </c>
      <c r="D8" s="5">
        <v>111650</v>
      </c>
      <c r="E8" s="6">
        <v>0.169945583926329</v>
      </c>
      <c r="F8" s="2">
        <v>104.18299999999714</v>
      </c>
      <c r="G8" s="6">
        <v>5.2538020637395773E-2</v>
      </c>
      <c r="H8" s="2">
        <v>461608.32000000728</v>
      </c>
      <c r="I8" s="6">
        <v>4.3833976749786355E-2</v>
      </c>
      <c r="J8" s="2">
        <v>1384838.9999999756</v>
      </c>
      <c r="K8" s="6">
        <v>1.8053558200998153E-2</v>
      </c>
      <c r="L8" s="5">
        <v>240559.27</v>
      </c>
      <c r="M8" s="6">
        <v>2.4714887591550157E-2</v>
      </c>
    </row>
    <row r="9" spans="1:13" x14ac:dyDescent="0.25">
      <c r="B9" s="8" t="s">
        <v>138</v>
      </c>
      <c r="C9" s="2">
        <v>1108</v>
      </c>
      <c r="D9" s="5">
        <v>111200</v>
      </c>
      <c r="E9" s="6">
        <v>0.16926062635564521</v>
      </c>
      <c r="F9" s="2">
        <v>15.657999999999769</v>
      </c>
      <c r="G9" s="6">
        <v>7.8961090306513878E-3</v>
      </c>
      <c r="H9" s="2">
        <v>132619.34000000186</v>
      </c>
      <c r="I9" s="6">
        <v>1.259343216805971E-2</v>
      </c>
      <c r="J9" s="2">
        <v>663093.68000000296</v>
      </c>
      <c r="K9" s="6">
        <v>8.6444708335007246E-3</v>
      </c>
      <c r="L9" s="5">
        <v>98945.1</v>
      </c>
      <c r="M9" s="6">
        <v>1.016554890707263E-2</v>
      </c>
    </row>
    <row r="10" spans="1:13" x14ac:dyDescent="0.25">
      <c r="B10" s="8" t="s">
        <v>242</v>
      </c>
      <c r="C10" s="2">
        <v>18</v>
      </c>
      <c r="D10" s="5">
        <v>1800</v>
      </c>
      <c r="E10" s="6">
        <v>2.739830282735264E-3</v>
      </c>
      <c r="F10" s="2">
        <v>0.25200000000000011</v>
      </c>
      <c r="G10" s="6">
        <v>1.2708005337362243E-4</v>
      </c>
      <c r="H10" s="2">
        <v>2148.2999999999993</v>
      </c>
      <c r="I10" s="6">
        <v>2.0400094229576388E-4</v>
      </c>
      <c r="J10" s="2">
        <v>10741.5</v>
      </c>
      <c r="K10" s="6">
        <v>1.4003237590508723E-4</v>
      </c>
      <c r="L10" s="5">
        <v>1612.08</v>
      </c>
      <c r="M10" s="6">
        <v>1.6562394784697416E-4</v>
      </c>
    </row>
    <row r="11" spans="1:13" x14ac:dyDescent="0.25">
      <c r="B11" s="8" t="s">
        <v>258</v>
      </c>
      <c r="C11" s="2">
        <v>8349</v>
      </c>
      <c r="D11" s="5">
        <v>656975</v>
      </c>
      <c r="E11" s="6">
        <v>1</v>
      </c>
      <c r="F11" s="2">
        <v>1983.0020000000009</v>
      </c>
      <c r="G11" s="6">
        <v>1</v>
      </c>
      <c r="H11" s="2">
        <v>10530833.710000021</v>
      </c>
      <c r="I11" s="6">
        <v>1</v>
      </c>
      <c r="J11" s="2">
        <v>76707260.949999869</v>
      </c>
      <c r="K11" s="6">
        <v>1</v>
      </c>
      <c r="L11" s="5">
        <v>9733375.0399999991</v>
      </c>
      <c r="M11" s="6">
        <v>1</v>
      </c>
    </row>
    <row r="14" spans="1:13" x14ac:dyDescent="0.25">
      <c r="A14" s="8"/>
    </row>
  </sheetData>
  <hyperlinks>
    <hyperlink ref="A2" location="'Table Name &amp; Description'!A1" display="Return to List" xr:uid="{1CF6EAB8-D093-435C-A147-BBF6DCE2DF22}"/>
  </hyperlinks>
  <pageMargins left="0.7" right="0.7" top="0.75" bottom="0.75" header="0.3" footer="0.3"/>
  <pageSetup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44" style="7" bestFit="1" customWidth="1"/>
    <col min="3" max="3" width="8.42578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9" t="s">
        <v>346</v>
      </c>
    </row>
    <row r="2" spans="1:13" x14ac:dyDescent="0.25">
      <c r="A2" s="30" t="s">
        <v>468</v>
      </c>
    </row>
    <row r="3" spans="1:13" ht="18.75" hidden="1" x14ac:dyDescent="0.3">
      <c r="A3" s="29"/>
      <c r="B3" s="10" t="s">
        <v>133</v>
      </c>
      <c r="C3" s="7" t="s" vm="8">
        <v>7</v>
      </c>
    </row>
    <row r="4" spans="1:13" x14ac:dyDescent="0.25">
      <c r="A4" s="8"/>
    </row>
    <row r="5" spans="1:13" x14ac:dyDescent="0.25">
      <c r="C5" s="3" t="s">
        <v>132</v>
      </c>
      <c r="D5" s="3" t="s">
        <v>259</v>
      </c>
      <c r="E5" s="3" t="s">
        <v>260</v>
      </c>
      <c r="F5" s="3" t="s">
        <v>261</v>
      </c>
      <c r="G5" s="3" t="s">
        <v>262</v>
      </c>
      <c r="H5" s="3" t="s">
        <v>263</v>
      </c>
      <c r="I5" s="3" t="s">
        <v>264</v>
      </c>
      <c r="J5" s="3" t="s">
        <v>265</v>
      </c>
      <c r="K5" s="3" t="s">
        <v>266</v>
      </c>
      <c r="L5" s="3" t="s">
        <v>267</v>
      </c>
      <c r="M5" s="3" t="s">
        <v>268</v>
      </c>
    </row>
    <row r="6" spans="1:13" x14ac:dyDescent="0.25">
      <c r="B6" s="8" t="s">
        <v>9</v>
      </c>
      <c r="C6" s="2">
        <v>62094</v>
      </c>
      <c r="D6" s="5">
        <v>349365.97999999992</v>
      </c>
      <c r="E6" s="6">
        <v>0.19832089405134515</v>
      </c>
      <c r="F6" s="2">
        <v>580.4319999999999</v>
      </c>
      <c r="G6" s="6">
        <v>0.51823314027147704</v>
      </c>
      <c r="H6" s="2">
        <v>2716885.8899999987</v>
      </c>
      <c r="I6" s="6">
        <v>0.41719109344337263</v>
      </c>
      <c r="J6" s="2">
        <v>25523391.799999997</v>
      </c>
      <c r="K6" s="6">
        <v>0.3923521551617396</v>
      </c>
      <c r="L6" s="5">
        <v>3408881.88</v>
      </c>
      <c r="M6" s="6">
        <v>0.3743172737653721</v>
      </c>
    </row>
    <row r="7" spans="1:13" x14ac:dyDescent="0.25">
      <c r="B7" s="8" t="s">
        <v>418</v>
      </c>
      <c r="C7" s="2">
        <v>294</v>
      </c>
      <c r="D7" s="5">
        <v>58750</v>
      </c>
      <c r="E7" s="6">
        <v>3.3349991677828879E-2</v>
      </c>
      <c r="F7" s="2">
        <v>57.002999999999936</v>
      </c>
      <c r="G7" s="6">
        <v>5.089458144088365E-2</v>
      </c>
      <c r="H7" s="2">
        <v>659126.13000000047</v>
      </c>
      <c r="I7" s="6">
        <v>0.10121203540565293</v>
      </c>
      <c r="J7" s="2">
        <v>9886895.4899999928</v>
      </c>
      <c r="K7" s="6">
        <v>0.15198390495108027</v>
      </c>
      <c r="L7" s="5">
        <v>1305086.9099999999</v>
      </c>
      <c r="M7" s="6">
        <v>0.14330698198849692</v>
      </c>
    </row>
    <row r="8" spans="1:13" x14ac:dyDescent="0.25">
      <c r="B8" s="8" t="s">
        <v>154</v>
      </c>
      <c r="C8" s="2">
        <v>623</v>
      </c>
      <c r="D8" s="5">
        <v>94650</v>
      </c>
      <c r="E8" s="6">
        <v>5.3728965315855373E-2</v>
      </c>
      <c r="F8" s="2">
        <v>60.10899999999959</v>
      </c>
      <c r="G8" s="6">
        <v>5.3667743729804714E-2</v>
      </c>
      <c r="H8" s="2">
        <v>527282.39999999851</v>
      </c>
      <c r="I8" s="6">
        <v>8.0966786944977387E-2</v>
      </c>
      <c r="J8" s="2">
        <v>4417082.4600000102</v>
      </c>
      <c r="K8" s="6">
        <v>6.7900529690106584E-2</v>
      </c>
      <c r="L8" s="5">
        <v>671288.15</v>
      </c>
      <c r="M8" s="6">
        <v>7.3711779716755743E-2</v>
      </c>
    </row>
    <row r="9" spans="1:13" x14ac:dyDescent="0.25">
      <c r="B9" s="8" t="s">
        <v>438</v>
      </c>
      <c r="C9" s="2">
        <v>376</v>
      </c>
      <c r="D9" s="5">
        <v>286268.81000000006</v>
      </c>
      <c r="E9" s="6">
        <v>0.16250319031696983</v>
      </c>
      <c r="F9" s="2">
        <v>36.337999999999994</v>
      </c>
      <c r="G9" s="6">
        <v>3.2444034531495393E-2</v>
      </c>
      <c r="H9" s="2">
        <v>319515.21999999997</v>
      </c>
      <c r="I9" s="6">
        <v>4.9063122045070434E-2</v>
      </c>
      <c r="J9" s="2">
        <v>2676821.2400000002</v>
      </c>
      <c r="K9" s="6">
        <v>4.1148785816809835E-2</v>
      </c>
      <c r="L9" s="5">
        <v>379048.37</v>
      </c>
      <c r="M9" s="6">
        <v>4.1621962120790196E-2</v>
      </c>
    </row>
    <row r="10" spans="1:13" x14ac:dyDescent="0.25">
      <c r="B10" s="8" t="s">
        <v>448</v>
      </c>
      <c r="C10" s="2">
        <v>1000</v>
      </c>
      <c r="D10" s="5">
        <v>10650</v>
      </c>
      <c r="E10" s="6">
        <v>6.0455729594702566E-3</v>
      </c>
      <c r="F10" s="2">
        <v>59.875</v>
      </c>
      <c r="G10" s="6">
        <v>5.3458819075713773E-2</v>
      </c>
      <c r="H10" s="2">
        <v>297152.06</v>
      </c>
      <c r="I10" s="6">
        <v>4.5629149640270955E-2</v>
      </c>
      <c r="J10" s="2">
        <v>2537596.5099999998</v>
      </c>
      <c r="K10" s="6">
        <v>3.9008587394305835E-2</v>
      </c>
      <c r="L10" s="5">
        <v>425008.03</v>
      </c>
      <c r="M10" s="6">
        <v>4.6668629984325388E-2</v>
      </c>
    </row>
    <row r="11" spans="1:13" x14ac:dyDescent="0.25">
      <c r="B11" s="8" t="s">
        <v>166</v>
      </c>
      <c r="C11" s="2">
        <v>6100</v>
      </c>
      <c r="D11" s="5">
        <v>79300</v>
      </c>
      <c r="E11" s="6">
        <v>4.501539302215881E-2</v>
      </c>
      <c r="F11" s="2">
        <v>44.74199999999999</v>
      </c>
      <c r="G11" s="6">
        <v>3.9947465270740459E-2</v>
      </c>
      <c r="H11" s="2">
        <v>221947.05000000028</v>
      </c>
      <c r="I11" s="6">
        <v>3.4081053170779675E-2</v>
      </c>
      <c r="J11" s="2">
        <v>1895364.6699999878</v>
      </c>
      <c r="K11" s="6">
        <v>2.9136034070985611E-2</v>
      </c>
      <c r="L11" s="5">
        <v>269091.44</v>
      </c>
      <c r="M11" s="6">
        <v>2.9547980176537595E-2</v>
      </c>
    </row>
    <row r="12" spans="1:13" x14ac:dyDescent="0.25">
      <c r="B12" s="8" t="s">
        <v>39</v>
      </c>
      <c r="C12" s="2">
        <v>675</v>
      </c>
      <c r="D12" s="5">
        <v>51000</v>
      </c>
      <c r="E12" s="6">
        <v>2.8950631073519539E-2</v>
      </c>
      <c r="F12" s="2">
        <v>50.018000000000342</v>
      </c>
      <c r="G12" s="6">
        <v>4.4658091232218283E-2</v>
      </c>
      <c r="H12" s="2">
        <v>221555.25999999946</v>
      </c>
      <c r="I12" s="6">
        <v>3.402089190338816E-2</v>
      </c>
      <c r="J12" s="2">
        <v>664671.21999999171</v>
      </c>
      <c r="K12" s="6">
        <v>1.0217497254458929E-2</v>
      </c>
      <c r="L12" s="5">
        <v>117125.08</v>
      </c>
      <c r="M12" s="6">
        <v>1.2861091166688095E-2</v>
      </c>
    </row>
    <row r="13" spans="1:13" x14ac:dyDescent="0.25">
      <c r="B13" s="8" t="s">
        <v>137</v>
      </c>
      <c r="C13" s="2">
        <v>127</v>
      </c>
      <c r="D13" s="5">
        <v>95250</v>
      </c>
      <c r="E13" s="6">
        <v>5.4069560975543843E-2</v>
      </c>
      <c r="F13" s="2">
        <v>32.730999999999945</v>
      </c>
      <c r="G13" s="6">
        <v>2.922355920112208E-2</v>
      </c>
      <c r="H13" s="2">
        <v>219680.63999999996</v>
      </c>
      <c r="I13" s="6">
        <v>3.3733034849667512E-2</v>
      </c>
      <c r="J13" s="2">
        <v>3954252.6399999978</v>
      </c>
      <c r="K13" s="6">
        <v>6.078579044333747E-2</v>
      </c>
      <c r="L13" s="5">
        <v>562684.87</v>
      </c>
      <c r="M13" s="6">
        <v>6.1786437295804103E-2</v>
      </c>
    </row>
    <row r="14" spans="1:13" x14ac:dyDescent="0.25">
      <c r="A14" s="8"/>
      <c r="B14" s="8" t="s">
        <v>473</v>
      </c>
      <c r="C14" s="2">
        <v>3366</v>
      </c>
      <c r="D14" s="5">
        <v>50490</v>
      </c>
      <c r="E14" s="6">
        <v>2.8661124762784342E-2</v>
      </c>
      <c r="F14" s="2">
        <v>17.73</v>
      </c>
      <c r="G14" s="6">
        <v>1.5830060329225973E-2</v>
      </c>
      <c r="H14" s="2">
        <v>150106.43000000002</v>
      </c>
      <c r="I14" s="6">
        <v>2.3049575212222517E-2</v>
      </c>
      <c r="J14" s="2">
        <v>750532.09</v>
      </c>
      <c r="K14" s="6">
        <v>1.153737267119587E-2</v>
      </c>
      <c r="L14" s="5">
        <v>120492.2</v>
      </c>
      <c r="M14" s="6">
        <v>1.3230822715978639E-2</v>
      </c>
    </row>
    <row r="15" spans="1:13" x14ac:dyDescent="0.25">
      <c r="B15" s="8" t="s">
        <v>192</v>
      </c>
      <c r="C15" s="2">
        <v>2177</v>
      </c>
      <c r="D15" s="5">
        <v>87080</v>
      </c>
      <c r="E15" s="6">
        <v>4.9431783409452576E-2</v>
      </c>
      <c r="F15" s="2">
        <v>16.0470000000001</v>
      </c>
      <c r="G15" s="6">
        <v>1.432740993249243E-2</v>
      </c>
      <c r="H15" s="2">
        <v>142999.63000000152</v>
      </c>
      <c r="I15" s="6">
        <v>2.1958291373694157E-2</v>
      </c>
      <c r="J15" s="2">
        <v>714987.33000000054</v>
      </c>
      <c r="K15" s="6">
        <v>1.0990969461936411E-2</v>
      </c>
      <c r="L15" s="5">
        <v>107329.89</v>
      </c>
      <c r="M15" s="6">
        <v>1.1785515964647409E-2</v>
      </c>
    </row>
    <row r="16" spans="1:13" x14ac:dyDescent="0.25">
      <c r="B16" s="8" t="s">
        <v>136</v>
      </c>
      <c r="C16" s="2">
        <v>68</v>
      </c>
      <c r="D16" s="5">
        <v>51250</v>
      </c>
      <c r="E16" s="6">
        <v>2.9092545931723064E-2</v>
      </c>
      <c r="F16" s="2">
        <v>20.632000000000019</v>
      </c>
      <c r="G16" s="6">
        <v>1.8421083176119041E-2</v>
      </c>
      <c r="H16" s="2">
        <v>138660.03999999998</v>
      </c>
      <c r="I16" s="6">
        <v>2.129192614140368E-2</v>
      </c>
      <c r="J16" s="2">
        <v>2495883.0000000009</v>
      </c>
      <c r="K16" s="6">
        <v>3.8367356570592967E-2</v>
      </c>
      <c r="L16" s="5">
        <v>374155.96</v>
      </c>
      <c r="M16" s="6">
        <v>4.1084743866298359E-2</v>
      </c>
    </row>
    <row r="17" spans="2:13" x14ac:dyDescent="0.25">
      <c r="B17" s="8" t="s">
        <v>423</v>
      </c>
      <c r="C17" s="2">
        <v>56</v>
      </c>
      <c r="D17" s="5">
        <v>42000</v>
      </c>
      <c r="E17" s="6">
        <v>2.384169617819256E-2</v>
      </c>
      <c r="F17" s="2">
        <v>15.843000000000016</v>
      </c>
      <c r="G17" s="6">
        <v>1.4145270490464035E-2</v>
      </c>
      <c r="H17" s="2">
        <v>106407.12999999996</v>
      </c>
      <c r="I17" s="6">
        <v>1.6339334337987638E-2</v>
      </c>
      <c r="J17" s="2">
        <v>1915329.9999999995</v>
      </c>
      <c r="K17" s="6">
        <v>2.9442946268055749E-2</v>
      </c>
      <c r="L17" s="5">
        <v>288159.01</v>
      </c>
      <c r="M17" s="6">
        <v>3.1641722661897749E-2</v>
      </c>
    </row>
    <row r="18" spans="2:13" x14ac:dyDescent="0.25">
      <c r="B18" s="8" t="s">
        <v>135</v>
      </c>
      <c r="C18" s="2">
        <v>46</v>
      </c>
      <c r="D18" s="5">
        <v>43500</v>
      </c>
      <c r="E18" s="6">
        <v>2.4693185327413724E-2</v>
      </c>
      <c r="F18" s="2">
        <v>13.974000000000011</v>
      </c>
      <c r="G18" s="6">
        <v>1.2476551778939872E-2</v>
      </c>
      <c r="H18" s="2">
        <v>93913.359999999971</v>
      </c>
      <c r="I18" s="6">
        <v>1.4420854954398214E-2</v>
      </c>
      <c r="J18" s="2">
        <v>1690441.7600000005</v>
      </c>
      <c r="K18" s="6">
        <v>2.5985906297587159E-2</v>
      </c>
      <c r="L18" s="5">
        <v>243382.22</v>
      </c>
      <c r="M18" s="6">
        <v>2.6724941573324338E-2</v>
      </c>
    </row>
    <row r="19" spans="2:13" x14ac:dyDescent="0.25">
      <c r="B19" s="8" t="s">
        <v>437</v>
      </c>
      <c r="C19" s="2">
        <v>98</v>
      </c>
      <c r="D19" s="5">
        <v>76011.360000000001</v>
      </c>
      <c r="E19" s="6">
        <v>4.3148565505029018E-2</v>
      </c>
      <c r="F19" s="2">
        <v>7.1839999999999993</v>
      </c>
      <c r="G19" s="6">
        <v>6.4141654486835524E-3</v>
      </c>
      <c r="H19" s="2">
        <v>63295.199999999997</v>
      </c>
      <c r="I19" s="6">
        <v>9.719286995051887E-3</v>
      </c>
      <c r="J19" s="2">
        <v>486910.84</v>
      </c>
      <c r="K19" s="6">
        <v>7.4849188909764343E-3</v>
      </c>
      <c r="L19" s="5">
        <v>71620</v>
      </c>
      <c r="M19" s="6">
        <v>7.8643391266686978E-3</v>
      </c>
    </row>
    <row r="20" spans="2:13" x14ac:dyDescent="0.25">
      <c r="B20" s="8" t="s">
        <v>429</v>
      </c>
      <c r="C20" s="2">
        <v>1594</v>
      </c>
      <c r="D20" s="5">
        <v>20722</v>
      </c>
      <c r="E20" s="6">
        <v>1.1763038766773959E-2</v>
      </c>
      <c r="F20" s="2">
        <v>11.692999999999998</v>
      </c>
      <c r="G20" s="6">
        <v>1.0439982821750664E-2</v>
      </c>
      <c r="H20" s="2">
        <v>57914.440000000119</v>
      </c>
      <c r="I20" s="6">
        <v>8.8930450258110239E-3</v>
      </c>
      <c r="J20" s="2">
        <v>494568.86000000156</v>
      </c>
      <c r="K20" s="6">
        <v>7.6026399475983952E-3</v>
      </c>
      <c r="L20" s="5">
        <v>68994.41</v>
      </c>
      <c r="M20" s="6">
        <v>7.5760323664398515E-3</v>
      </c>
    </row>
    <row r="21" spans="2:13" x14ac:dyDescent="0.25">
      <c r="B21" s="8" t="s">
        <v>239</v>
      </c>
      <c r="C21" s="2">
        <v>161</v>
      </c>
      <c r="D21" s="5">
        <v>12075</v>
      </c>
      <c r="E21" s="6">
        <v>6.8544876512303607E-3</v>
      </c>
      <c r="F21" s="2">
        <v>12.268000000000017</v>
      </c>
      <c r="G21" s="6">
        <v>1.0953366052957953E-2</v>
      </c>
      <c r="H21" s="2">
        <v>54365.089999999916</v>
      </c>
      <c r="I21" s="6">
        <v>8.348025003820583E-3</v>
      </c>
      <c r="J21" s="2">
        <v>163096.78000000035</v>
      </c>
      <c r="K21" s="6">
        <v>2.5071657260278494E-3</v>
      </c>
      <c r="L21" s="5">
        <v>30134.34</v>
      </c>
      <c r="M21" s="6">
        <v>3.3089453940008048E-3</v>
      </c>
    </row>
    <row r="22" spans="2:13" x14ac:dyDescent="0.25">
      <c r="B22" s="8" t="s">
        <v>451</v>
      </c>
      <c r="C22" s="2">
        <v>1461</v>
      </c>
      <c r="D22" s="5">
        <v>18993</v>
      </c>
      <c r="E22" s="6">
        <v>1.0781555607438363E-2</v>
      </c>
      <c r="F22" s="2">
        <v>10.773999999999994</v>
      </c>
      <c r="G22" s="6">
        <v>9.6194624922211255E-3</v>
      </c>
      <c r="H22" s="2">
        <v>53497.170000000027</v>
      </c>
      <c r="I22" s="6">
        <v>8.2147516502527867E-3</v>
      </c>
      <c r="J22" s="2">
        <v>456850.50000000029</v>
      </c>
      <c r="K22" s="6">
        <v>7.0228235990844471E-3</v>
      </c>
      <c r="L22" s="5">
        <v>61026.58</v>
      </c>
      <c r="M22" s="6">
        <v>6.7011131089189822E-3</v>
      </c>
    </row>
    <row r="23" spans="2:13" x14ac:dyDescent="0.25">
      <c r="B23" s="8" t="s">
        <v>431</v>
      </c>
      <c r="C23" s="2">
        <v>1381</v>
      </c>
      <c r="D23" s="5">
        <v>17953</v>
      </c>
      <c r="E23" s="6">
        <v>1.019118979731169E-2</v>
      </c>
      <c r="F23" s="2">
        <v>10.106999999999987</v>
      </c>
      <c r="G23" s="6">
        <v>9.0239379440206838E-3</v>
      </c>
      <c r="H23" s="2">
        <v>50269.269999999982</v>
      </c>
      <c r="I23" s="6">
        <v>7.719091845222889E-3</v>
      </c>
      <c r="J23" s="2">
        <v>429285.45000000019</v>
      </c>
      <c r="K23" s="6">
        <v>6.5990865480142534E-3</v>
      </c>
      <c r="L23" s="5">
        <v>60321.1</v>
      </c>
      <c r="M23" s="6">
        <v>6.6236468429725663E-3</v>
      </c>
    </row>
    <row r="24" spans="2:13" x14ac:dyDescent="0.25">
      <c r="B24" s="8" t="s">
        <v>301</v>
      </c>
      <c r="C24" s="2">
        <v>72</v>
      </c>
      <c r="D24" s="5">
        <v>5400</v>
      </c>
      <c r="E24" s="6">
        <v>3.0653609371961862E-3</v>
      </c>
      <c r="F24" s="2">
        <v>5.7580000000000053</v>
      </c>
      <c r="G24" s="6">
        <v>5.1409750352895229E-3</v>
      </c>
      <c r="H24" s="2">
        <v>50140.569999999963</v>
      </c>
      <c r="I24" s="6">
        <v>7.6993293318527853E-3</v>
      </c>
      <c r="J24" s="2">
        <v>401123.58000000007</v>
      </c>
      <c r="K24" s="6">
        <v>6.1661750261261328E-3</v>
      </c>
      <c r="L24" s="5">
        <v>62115.03</v>
      </c>
      <c r="M24" s="6">
        <v>6.8206319573191846E-3</v>
      </c>
    </row>
    <row r="25" spans="2:13" x14ac:dyDescent="0.25">
      <c r="B25" s="8" t="s">
        <v>193</v>
      </c>
      <c r="C25" s="2">
        <v>226</v>
      </c>
      <c r="D25" s="5">
        <v>10226.5</v>
      </c>
      <c r="E25" s="6">
        <v>5.8051691896734816E-3</v>
      </c>
      <c r="F25" s="2">
        <v>8.205000000000009</v>
      </c>
      <c r="G25" s="6">
        <v>7.3257554992272565E-3</v>
      </c>
      <c r="H25" s="2">
        <v>41019.090000000047</v>
      </c>
      <c r="I25" s="6">
        <v>6.2986815427688572E-3</v>
      </c>
      <c r="J25" s="2">
        <v>209200.84999999951</v>
      </c>
      <c r="K25" s="6">
        <v>3.2158893693418769E-3</v>
      </c>
      <c r="L25" s="5">
        <v>34397.15</v>
      </c>
      <c r="M25" s="6">
        <v>3.7770294972199418E-3</v>
      </c>
    </row>
    <row r="26" spans="2:13" x14ac:dyDescent="0.25">
      <c r="B26" s="8" t="s">
        <v>191</v>
      </c>
      <c r="C26" s="2">
        <v>220</v>
      </c>
      <c r="D26" s="5">
        <v>8855</v>
      </c>
      <c r="E26" s="6">
        <v>5.0266242775689318E-3</v>
      </c>
      <c r="F26" s="2">
        <v>8.2060000000000173</v>
      </c>
      <c r="G26" s="6">
        <v>7.3266483396293635E-3</v>
      </c>
      <c r="H26" s="2">
        <v>40623.970000000125</v>
      </c>
      <c r="I26" s="6">
        <v>6.2380089376189536E-3</v>
      </c>
      <c r="J26" s="2">
        <v>207187.23999999976</v>
      </c>
      <c r="K26" s="6">
        <v>3.1849356375907886E-3</v>
      </c>
      <c r="L26" s="5">
        <v>32841.35</v>
      </c>
      <c r="M26" s="6">
        <v>3.606192596727465E-3</v>
      </c>
    </row>
    <row r="27" spans="2:13" x14ac:dyDescent="0.25">
      <c r="B27" s="8" t="s">
        <v>439</v>
      </c>
      <c r="C27" s="2">
        <v>20</v>
      </c>
      <c r="D27" s="5">
        <v>107259.70000000001</v>
      </c>
      <c r="E27" s="6">
        <v>6.0886980465811445E-2</v>
      </c>
      <c r="F27" s="2">
        <v>5.7939999999999996</v>
      </c>
      <c r="G27" s="6">
        <v>5.1731172897651039E-3</v>
      </c>
      <c r="H27" s="2">
        <v>38908.28</v>
      </c>
      <c r="I27" s="6">
        <v>5.9745563613644859E-3</v>
      </c>
      <c r="J27" s="2">
        <v>583624.19999999995</v>
      </c>
      <c r="K27" s="6">
        <v>8.9716215802692085E-3</v>
      </c>
      <c r="L27" s="5">
        <v>77473</v>
      </c>
      <c r="M27" s="6">
        <v>8.5070363747612975E-3</v>
      </c>
    </row>
    <row r="28" spans="2:13" x14ac:dyDescent="0.25">
      <c r="B28" s="8" t="s">
        <v>433</v>
      </c>
      <c r="C28" s="2">
        <v>274</v>
      </c>
      <c r="D28" s="5">
        <v>5137.5</v>
      </c>
      <c r="E28" s="6">
        <v>2.9163503360824829E-3</v>
      </c>
      <c r="F28" s="2">
        <v>6.6269999999999731</v>
      </c>
      <c r="G28" s="6">
        <v>5.9168533447140495E-3</v>
      </c>
      <c r="H28" s="2">
        <v>33156.360000000139</v>
      </c>
      <c r="I28" s="6">
        <v>5.0913209619569879E-3</v>
      </c>
      <c r="J28" s="2">
        <v>198934.17000000068</v>
      </c>
      <c r="K28" s="6">
        <v>3.0580673190469991E-3</v>
      </c>
      <c r="L28" s="5">
        <v>31565.68</v>
      </c>
      <c r="M28" s="6">
        <v>3.4661157816797488E-3</v>
      </c>
    </row>
    <row r="29" spans="2:13" x14ac:dyDescent="0.25">
      <c r="B29" s="8" t="s">
        <v>138</v>
      </c>
      <c r="C29" s="2">
        <v>248</v>
      </c>
      <c r="D29" s="5">
        <v>25100</v>
      </c>
      <c r="E29" s="6">
        <v>1.4248251763634125E-2</v>
      </c>
      <c r="F29" s="2">
        <v>3.8020000000000014</v>
      </c>
      <c r="G29" s="6">
        <v>3.3945792087826947E-3</v>
      </c>
      <c r="H29" s="2">
        <v>31432.02</v>
      </c>
      <c r="I29" s="6">
        <v>4.8265401359694074E-3</v>
      </c>
      <c r="J29" s="2">
        <v>157159.9899999999</v>
      </c>
      <c r="K29" s="6">
        <v>2.4159038604617362E-3</v>
      </c>
      <c r="L29" s="5">
        <v>24434.38</v>
      </c>
      <c r="M29" s="6">
        <v>2.6830529275326882E-3</v>
      </c>
    </row>
    <row r="30" spans="2:13" x14ac:dyDescent="0.25">
      <c r="B30" s="8" t="s">
        <v>158</v>
      </c>
      <c r="C30" s="2">
        <v>30</v>
      </c>
      <c r="D30" s="5">
        <v>2250</v>
      </c>
      <c r="E30" s="6">
        <v>1.2772337238317443E-3</v>
      </c>
      <c r="F30" s="2">
        <v>1.0160000000000002</v>
      </c>
      <c r="G30" s="6">
        <v>9.0712584853319754E-4</v>
      </c>
      <c r="H30" s="2">
        <v>23892.26</v>
      </c>
      <c r="I30" s="6">
        <v>3.6687731755393519E-3</v>
      </c>
      <c r="J30" s="2">
        <v>477846.06000000017</v>
      </c>
      <c r="K30" s="6">
        <v>7.3455727571656851E-3</v>
      </c>
      <c r="L30" s="5">
        <v>53444.11</v>
      </c>
      <c r="M30" s="6">
        <v>5.8685088713067001E-3</v>
      </c>
    </row>
    <row r="31" spans="2:13" x14ac:dyDescent="0.25">
      <c r="B31" s="8" t="s">
        <v>194</v>
      </c>
      <c r="C31" s="2">
        <v>611</v>
      </c>
      <c r="D31" s="5">
        <v>9165</v>
      </c>
      <c r="E31" s="6">
        <v>5.2025987017413049E-3</v>
      </c>
      <c r="F31" s="2">
        <v>4.509999999999998</v>
      </c>
      <c r="G31" s="6">
        <v>4.0267102134692112E-3</v>
      </c>
      <c r="H31" s="2">
        <v>22386.61</v>
      </c>
      <c r="I31" s="6">
        <v>3.4375732667927192E-3</v>
      </c>
      <c r="J31" s="2">
        <v>191175.26</v>
      </c>
      <c r="K31" s="6">
        <v>2.938795355349516E-3</v>
      </c>
      <c r="L31" s="5">
        <v>25257.85</v>
      </c>
      <c r="M31" s="6">
        <v>2.7734752584547468E-3</v>
      </c>
    </row>
    <row r="32" spans="2:13" x14ac:dyDescent="0.25">
      <c r="B32" s="8" t="s">
        <v>430</v>
      </c>
      <c r="C32" s="2">
        <v>594</v>
      </c>
      <c r="D32" s="5">
        <v>10098</v>
      </c>
      <c r="E32" s="6">
        <v>5.7322249525568686E-3</v>
      </c>
      <c r="F32" s="2">
        <v>4.3869999999999978</v>
      </c>
      <c r="G32" s="6">
        <v>3.9168908440109593E-3</v>
      </c>
      <c r="H32" s="2">
        <v>21707.859999999993</v>
      </c>
      <c r="I32" s="6">
        <v>3.3333478903361862E-3</v>
      </c>
      <c r="J32" s="2">
        <v>185378.29000000004</v>
      </c>
      <c r="K32" s="6">
        <v>2.8496828388497328E-3</v>
      </c>
      <c r="L32" s="5">
        <v>25049.25</v>
      </c>
      <c r="M32" s="6">
        <v>2.7505696295546762E-3</v>
      </c>
    </row>
    <row r="33" spans="2:13" x14ac:dyDescent="0.25">
      <c r="B33" s="8" t="s">
        <v>463</v>
      </c>
      <c r="C33" s="2">
        <v>50</v>
      </c>
      <c r="D33" s="5">
        <v>5235</v>
      </c>
      <c r="E33" s="6">
        <v>2.9716971307818586E-3</v>
      </c>
      <c r="F33" s="2">
        <v>2.355</v>
      </c>
      <c r="G33" s="6">
        <v>2.1026391469445667E-3</v>
      </c>
      <c r="H33" s="2">
        <v>20425.490000000002</v>
      </c>
      <c r="I33" s="6">
        <v>3.1364337157408838E-3</v>
      </c>
      <c r="J33" s="2">
        <v>183829.43</v>
      </c>
      <c r="K33" s="6">
        <v>2.8258733638471265E-3</v>
      </c>
      <c r="L33" s="5">
        <v>26133.05</v>
      </c>
      <c r="M33" s="6">
        <v>2.8695778778859175E-3</v>
      </c>
    </row>
    <row r="34" spans="2:13" x14ac:dyDescent="0.25">
      <c r="B34" s="8" t="s">
        <v>170</v>
      </c>
      <c r="C34" s="2">
        <v>39</v>
      </c>
      <c r="D34" s="5">
        <v>1950</v>
      </c>
      <c r="E34" s="6">
        <v>1.1069358939875117E-3</v>
      </c>
      <c r="F34" s="2">
        <v>7.4000000000000038E-2</v>
      </c>
      <c r="G34" s="6">
        <v>6.6070189755370714E-5</v>
      </c>
      <c r="H34" s="2">
        <v>17350.810000000001</v>
      </c>
      <c r="I34" s="6">
        <v>2.6643015897985351E-3</v>
      </c>
      <c r="J34" s="2">
        <v>347016.17</v>
      </c>
      <c r="K34" s="6">
        <v>5.3344219781742575E-3</v>
      </c>
      <c r="L34" s="5">
        <v>37872.36</v>
      </c>
      <c r="M34" s="6">
        <v>4.1586300274683409E-3</v>
      </c>
    </row>
    <row r="35" spans="2:13" x14ac:dyDescent="0.25">
      <c r="B35" s="8" t="s">
        <v>144</v>
      </c>
      <c r="C35" s="2">
        <v>20</v>
      </c>
      <c r="D35" s="5">
        <v>1500</v>
      </c>
      <c r="E35" s="6">
        <v>8.5148914922116286E-4</v>
      </c>
      <c r="F35" s="2">
        <v>1.8229999999999997</v>
      </c>
      <c r="G35" s="6">
        <v>1.6276480530275773E-3</v>
      </c>
      <c r="H35" s="2">
        <v>15880.89</v>
      </c>
      <c r="I35" s="6">
        <v>2.4385881970015034E-3</v>
      </c>
      <c r="J35" s="2">
        <v>127046.88</v>
      </c>
      <c r="K35" s="6">
        <v>1.9529973745329146E-3</v>
      </c>
      <c r="L35" s="5">
        <v>19380.96</v>
      </c>
      <c r="M35" s="6">
        <v>2.1281547338788185E-3</v>
      </c>
    </row>
    <row r="36" spans="2:13" x14ac:dyDescent="0.25">
      <c r="B36" s="8" t="s">
        <v>147</v>
      </c>
      <c r="C36" s="2">
        <v>20</v>
      </c>
      <c r="D36" s="5">
        <v>1000</v>
      </c>
      <c r="E36" s="6">
        <v>5.6765943281410854E-4</v>
      </c>
      <c r="F36" s="2">
        <v>1.3820000000000006</v>
      </c>
      <c r="G36" s="6">
        <v>1.2339054357016529E-3</v>
      </c>
      <c r="H36" s="2">
        <v>9856.0999999999985</v>
      </c>
      <c r="I36" s="6">
        <v>1.5134522768224272E-3</v>
      </c>
      <c r="J36" s="2">
        <v>54583.85000000002</v>
      </c>
      <c r="K36" s="6">
        <v>8.3907700639243143E-4</v>
      </c>
      <c r="L36" s="5">
        <v>8771.34</v>
      </c>
      <c r="M36" s="6">
        <v>9.6314985137272021E-4</v>
      </c>
    </row>
    <row r="37" spans="2:13" x14ac:dyDescent="0.25">
      <c r="B37" s="8" t="s">
        <v>218</v>
      </c>
      <c r="C37" s="2">
        <v>5</v>
      </c>
      <c r="D37" s="5">
        <v>3750</v>
      </c>
      <c r="E37" s="6">
        <v>2.1287228730529073E-3</v>
      </c>
      <c r="F37" s="2">
        <v>1.3159999999999998</v>
      </c>
      <c r="G37" s="6">
        <v>1.1749779691630784E-3</v>
      </c>
      <c r="H37" s="2">
        <v>8835.14</v>
      </c>
      <c r="I37" s="6">
        <v>1.3566788840459105E-3</v>
      </c>
      <c r="J37" s="2">
        <v>159032.54999999999</v>
      </c>
      <c r="K37" s="6">
        <v>2.4446893352695828E-3</v>
      </c>
      <c r="L37" s="5">
        <v>20193.11</v>
      </c>
      <c r="M37" s="6">
        <v>2.2173340556007393E-3</v>
      </c>
    </row>
    <row r="38" spans="2:13" x14ac:dyDescent="0.25">
      <c r="B38" s="8" t="s">
        <v>157</v>
      </c>
      <c r="C38" s="2">
        <v>4</v>
      </c>
      <c r="D38" s="5">
        <v>1200</v>
      </c>
      <c r="E38" s="6">
        <v>6.8119131937693033E-4</v>
      </c>
      <c r="F38" s="2">
        <v>1.17</v>
      </c>
      <c r="G38" s="6">
        <v>1.0446232704565362E-3</v>
      </c>
      <c r="H38" s="2">
        <v>7850.73</v>
      </c>
      <c r="I38" s="6">
        <v>1.2055179222225966E-3</v>
      </c>
      <c r="J38" s="2">
        <v>117761.03</v>
      </c>
      <c r="K38" s="6">
        <v>1.8102528957207905E-3</v>
      </c>
      <c r="L38" s="5">
        <v>18482.88</v>
      </c>
      <c r="M38" s="6">
        <v>2.0295397424954253E-3</v>
      </c>
    </row>
    <row r="39" spans="2:13" x14ac:dyDescent="0.25">
      <c r="B39" s="8" t="s">
        <v>244</v>
      </c>
      <c r="C39" s="2">
        <v>180</v>
      </c>
      <c r="D39" s="5">
        <v>2340</v>
      </c>
      <c r="E39" s="6">
        <v>1.3283230727850141E-3</v>
      </c>
      <c r="F39" s="2">
        <v>1.3210000000000004</v>
      </c>
      <c r="G39" s="6">
        <v>1.1794421711735768E-3</v>
      </c>
      <c r="H39" s="2">
        <v>6563.510000000002</v>
      </c>
      <c r="I39" s="6">
        <v>1.0078590064474561E-3</v>
      </c>
      <c r="J39" s="2">
        <v>56050.13</v>
      </c>
      <c r="K39" s="6">
        <v>8.6161704035729602E-4</v>
      </c>
      <c r="L39" s="5">
        <v>7565.43</v>
      </c>
      <c r="M39" s="6">
        <v>8.3073313542408791E-4</v>
      </c>
    </row>
    <row r="40" spans="2:13" x14ac:dyDescent="0.25">
      <c r="B40" s="8" t="s">
        <v>456</v>
      </c>
      <c r="C40" s="2">
        <v>162</v>
      </c>
      <c r="D40" s="5">
        <v>2754</v>
      </c>
      <c r="E40" s="6">
        <v>1.5633340779700551E-3</v>
      </c>
      <c r="F40" s="2">
        <v>1.1919999999999997</v>
      </c>
      <c r="G40" s="6">
        <v>1.0642657593027275E-3</v>
      </c>
      <c r="H40" s="2">
        <v>5901.9999999999991</v>
      </c>
      <c r="I40" s="6">
        <v>9.0628091616419928E-4</v>
      </c>
      <c r="J40" s="2">
        <v>50400.94999999999</v>
      </c>
      <c r="K40" s="6">
        <v>7.7477638981740191E-4</v>
      </c>
      <c r="L40" s="5">
        <v>8222.94</v>
      </c>
      <c r="M40" s="6">
        <v>9.0293198517521793E-4</v>
      </c>
    </row>
    <row r="41" spans="2:13" x14ac:dyDescent="0.25">
      <c r="B41" s="8" t="s">
        <v>432</v>
      </c>
      <c r="C41" s="2">
        <v>267</v>
      </c>
      <c r="D41" s="5">
        <v>5006.25</v>
      </c>
      <c r="E41" s="6">
        <v>2.841845035525631E-3</v>
      </c>
      <c r="F41" s="2">
        <v>0.9160000000000007</v>
      </c>
      <c r="G41" s="6">
        <v>8.1784180832323759E-4</v>
      </c>
      <c r="H41" s="2">
        <v>4665.4500000000107</v>
      </c>
      <c r="I41" s="6">
        <v>7.1640262628232363E-4</v>
      </c>
      <c r="J41" s="2">
        <v>19435.840000000037</v>
      </c>
      <c r="K41" s="6">
        <v>2.9877274036042346E-4</v>
      </c>
      <c r="L41" s="5">
        <v>3494.21</v>
      </c>
      <c r="M41" s="6">
        <v>3.8368685311082146E-4</v>
      </c>
    </row>
    <row r="42" spans="2:13" x14ac:dyDescent="0.25">
      <c r="B42" s="8" t="s">
        <v>419</v>
      </c>
      <c r="C42" s="2">
        <v>6</v>
      </c>
      <c r="D42" s="5">
        <v>450</v>
      </c>
      <c r="E42" s="6">
        <v>2.5544674476634885E-4</v>
      </c>
      <c r="F42" s="2">
        <v>0.38700000000000001</v>
      </c>
      <c r="G42" s="6">
        <v>3.4552923561254664E-4</v>
      </c>
      <c r="H42" s="2">
        <v>3377.7300000000005</v>
      </c>
      <c r="I42" s="6">
        <v>5.1866693306596096E-4</v>
      </c>
      <c r="J42" s="2">
        <v>23644.089999999997</v>
      </c>
      <c r="K42" s="6">
        <v>3.634630436671875E-4</v>
      </c>
      <c r="L42" s="5">
        <v>3778.62</v>
      </c>
      <c r="M42" s="6">
        <v>4.1491691023195864E-4</v>
      </c>
    </row>
    <row r="43" spans="2:13" x14ac:dyDescent="0.25">
      <c r="B43" s="8" t="s">
        <v>434</v>
      </c>
      <c r="C43" s="2">
        <v>54</v>
      </c>
      <c r="D43" s="5">
        <v>535.1400000000001</v>
      </c>
      <c r="E43" s="6">
        <v>3.0377726887614214E-4</v>
      </c>
      <c r="F43" s="2">
        <v>0.39700000000000002</v>
      </c>
      <c r="G43" s="6">
        <v>3.5445763963354266E-4</v>
      </c>
      <c r="H43" s="2">
        <v>1971.54</v>
      </c>
      <c r="I43" s="6">
        <v>3.0273959292686646E-4</v>
      </c>
      <c r="J43" s="2">
        <v>16836.309999999998</v>
      </c>
      <c r="K43" s="6">
        <v>2.5881209539992047E-4</v>
      </c>
      <c r="L43" s="5">
        <v>2217.39</v>
      </c>
      <c r="M43" s="6">
        <v>2.4348376062669511E-4</v>
      </c>
    </row>
    <row r="44" spans="2:13" x14ac:dyDescent="0.25">
      <c r="B44" s="8" t="s">
        <v>461</v>
      </c>
      <c r="C44" s="2">
        <v>10</v>
      </c>
      <c r="D44" s="5">
        <v>8000</v>
      </c>
      <c r="E44" s="6">
        <v>4.5412754625128683E-3</v>
      </c>
      <c r="F44" s="2">
        <v>0.35799999999999998</v>
      </c>
      <c r="G44" s="6">
        <v>3.1963686395165814E-4</v>
      </c>
      <c r="H44" s="2">
        <v>1796.54</v>
      </c>
      <c r="I44" s="6">
        <v>2.7586748849976804E-4</v>
      </c>
      <c r="J44" s="2">
        <v>25151.599999999999</v>
      </c>
      <c r="K44" s="6">
        <v>3.8663687581546316E-4</v>
      </c>
      <c r="L44" s="5">
        <v>5123.0600000000004</v>
      </c>
      <c r="M44" s="6">
        <v>5.6254511597698053E-4</v>
      </c>
    </row>
    <row r="45" spans="2:13" x14ac:dyDescent="0.25">
      <c r="B45" s="8" t="s">
        <v>145</v>
      </c>
      <c r="C45" s="2">
        <v>1</v>
      </c>
      <c r="D45" s="5">
        <v>750</v>
      </c>
      <c r="E45" s="6">
        <v>4.2574457461058143E-4</v>
      </c>
      <c r="F45" s="2">
        <v>0.25</v>
      </c>
      <c r="G45" s="6">
        <v>2.2321010052490093E-4</v>
      </c>
      <c r="H45" s="2">
        <v>1733.09</v>
      </c>
      <c r="I45" s="6">
        <v>2.6612443120891435E-4</v>
      </c>
      <c r="J45" s="2">
        <v>19394.22</v>
      </c>
      <c r="K45" s="6">
        <v>2.98132946996524E-4</v>
      </c>
      <c r="L45" s="5">
        <v>2421.5100000000002</v>
      </c>
      <c r="M45" s="6">
        <v>2.6589745655710025E-4</v>
      </c>
    </row>
    <row r="46" spans="2:13" x14ac:dyDescent="0.25">
      <c r="B46" s="8" t="s">
        <v>140</v>
      </c>
      <c r="C46" s="2">
        <v>25</v>
      </c>
      <c r="D46" s="5">
        <v>1900</v>
      </c>
      <c r="E46" s="6">
        <v>1.0785529223468063E-3</v>
      </c>
      <c r="F46" s="2">
        <v>0.15000000000000005</v>
      </c>
      <c r="G46" s="6">
        <v>1.339260603149406E-4</v>
      </c>
      <c r="H46" s="2">
        <v>1333.49</v>
      </c>
      <c r="I46" s="6">
        <v>2.047639001856656E-4</v>
      </c>
      <c r="J46" s="2">
        <v>18668.330000000005</v>
      </c>
      <c r="K46" s="6">
        <v>2.8697437888214219E-4</v>
      </c>
      <c r="L46" s="5">
        <v>2624.09</v>
      </c>
      <c r="M46" s="6">
        <v>2.8814205052918269E-4</v>
      </c>
    </row>
    <row r="47" spans="2:13" x14ac:dyDescent="0.25">
      <c r="B47" s="8" t="s">
        <v>455</v>
      </c>
      <c r="C47" s="2">
        <v>34</v>
      </c>
      <c r="D47" s="5">
        <v>336.94</v>
      </c>
      <c r="E47" s="6">
        <v>1.9126716929238573E-4</v>
      </c>
      <c r="F47" s="2">
        <v>0.253</v>
      </c>
      <c r="G47" s="6">
        <v>2.2588862173119974E-4</v>
      </c>
      <c r="H47" s="2">
        <v>1251.19</v>
      </c>
      <c r="I47" s="6">
        <v>1.9212633336080731E-4</v>
      </c>
      <c r="J47" s="2">
        <v>10684.86</v>
      </c>
      <c r="K47" s="6">
        <v>1.6425042100405582E-4</v>
      </c>
      <c r="L47" s="5">
        <v>1342.24</v>
      </c>
      <c r="M47" s="6">
        <v>1.473866315188466E-4</v>
      </c>
    </row>
    <row r="48" spans="2:13" x14ac:dyDescent="0.25">
      <c r="B48" s="8" t="s">
        <v>460</v>
      </c>
      <c r="C48" s="2">
        <v>10</v>
      </c>
      <c r="D48" s="5">
        <v>8100</v>
      </c>
      <c r="E48" s="6">
        <v>4.598041405794279E-3</v>
      </c>
      <c r="F48" s="2">
        <v>0.23899999999999999</v>
      </c>
      <c r="G48" s="6">
        <v>2.1338885610180529E-4</v>
      </c>
      <c r="H48" s="2">
        <v>1239.83</v>
      </c>
      <c r="I48" s="6">
        <v>1.903819498962825E-4</v>
      </c>
      <c r="J48" s="2">
        <v>13638.12</v>
      </c>
      <c r="K48" s="6">
        <v>2.0964869466739234E-4</v>
      </c>
      <c r="L48" s="5">
        <v>2895.68</v>
      </c>
      <c r="M48" s="6">
        <v>3.1796438875051681E-4</v>
      </c>
    </row>
    <row r="49" spans="2:13" x14ac:dyDescent="0.25">
      <c r="B49" s="8" t="s">
        <v>155</v>
      </c>
      <c r="C49" s="2">
        <v>5</v>
      </c>
      <c r="D49" s="5">
        <v>250</v>
      </c>
      <c r="E49" s="6">
        <v>1.4191485820352713E-4</v>
      </c>
      <c r="F49" s="2">
        <v>0.13699999999999998</v>
      </c>
      <c r="G49" s="6">
        <v>1.2231913508764568E-4</v>
      </c>
      <c r="H49" s="2">
        <v>970.91999999999985</v>
      </c>
      <c r="I49" s="6">
        <v>1.4908950645919084E-4</v>
      </c>
      <c r="J49" s="2">
        <v>8738.24</v>
      </c>
      <c r="K49" s="6">
        <v>1.3432647679375122E-4</v>
      </c>
      <c r="L49" s="5">
        <v>1261.52</v>
      </c>
      <c r="M49" s="6">
        <v>1.3852305354754394E-4</v>
      </c>
    </row>
    <row r="50" spans="2:13" x14ac:dyDescent="0.25">
      <c r="B50" s="8" t="s">
        <v>442</v>
      </c>
      <c r="C50" s="2">
        <v>14</v>
      </c>
      <c r="D50" s="5">
        <v>10237.209999999999</v>
      </c>
      <c r="E50" s="6">
        <v>5.8112488221989198E-3</v>
      </c>
      <c r="F50" s="2">
        <v>8.8999999999999996E-2</v>
      </c>
      <c r="G50" s="6">
        <v>7.9462795786864728E-5</v>
      </c>
      <c r="H50" s="2">
        <v>750.05000000000007</v>
      </c>
      <c r="I50" s="6">
        <v>1.1517383957454386E-4</v>
      </c>
      <c r="J50" s="2">
        <v>10500.65</v>
      </c>
      <c r="K50" s="6">
        <v>1.6141869742011019E-4</v>
      </c>
      <c r="L50" s="5">
        <v>1392.3</v>
      </c>
      <c r="M50" s="6">
        <v>1.528835432289979E-4</v>
      </c>
    </row>
    <row r="51" spans="2:13" x14ac:dyDescent="0.25">
      <c r="B51" s="8" t="s">
        <v>454</v>
      </c>
      <c r="C51" s="2">
        <v>18</v>
      </c>
      <c r="D51" s="5">
        <v>309.06</v>
      </c>
      <c r="E51" s="6">
        <v>1.7544082430552839E-4</v>
      </c>
      <c r="F51" s="2">
        <v>0.13300000000000001</v>
      </c>
      <c r="G51" s="6">
        <v>1.1874777347924731E-4</v>
      </c>
      <c r="H51" s="2">
        <v>664.72</v>
      </c>
      <c r="I51" s="6">
        <v>1.0207100145589066E-4</v>
      </c>
      <c r="J51" s="2">
        <v>5676.48</v>
      </c>
      <c r="K51" s="6">
        <v>8.7260313174070852E-5</v>
      </c>
      <c r="L51" s="5">
        <v>697.92</v>
      </c>
      <c r="M51" s="6">
        <v>7.6636129060103577E-5</v>
      </c>
    </row>
    <row r="52" spans="2:13" x14ac:dyDescent="0.25">
      <c r="B52" s="8" t="s">
        <v>182</v>
      </c>
      <c r="C52" s="2">
        <v>1</v>
      </c>
      <c r="D52" s="5">
        <v>75</v>
      </c>
      <c r="E52" s="6">
        <v>4.2574457461058146E-5</v>
      </c>
      <c r="F52" s="2">
        <v>6.9000000000000006E-2</v>
      </c>
      <c r="G52" s="6">
        <v>6.160598774487266E-5</v>
      </c>
      <c r="H52" s="2">
        <v>598.11</v>
      </c>
      <c r="I52" s="6">
        <v>9.1842710736524788E-5</v>
      </c>
      <c r="J52" s="2">
        <v>4186.76</v>
      </c>
      <c r="K52" s="6">
        <v>6.4359953489604991E-5</v>
      </c>
      <c r="L52" s="5">
        <v>587.83000000000004</v>
      </c>
      <c r="M52" s="6">
        <v>6.4547535169361372E-5</v>
      </c>
    </row>
    <row r="53" spans="2:13" x14ac:dyDescent="0.25">
      <c r="B53" s="8" t="s">
        <v>139</v>
      </c>
      <c r="C53" s="2">
        <v>1</v>
      </c>
      <c r="D53" s="5">
        <v>100</v>
      </c>
      <c r="E53" s="6">
        <v>5.6765943281410856E-5</v>
      </c>
      <c r="F53" s="2">
        <v>5.8000000000000003E-2</v>
      </c>
      <c r="G53" s="6">
        <v>5.1784743321777019E-5</v>
      </c>
      <c r="H53" s="2">
        <v>416.4</v>
      </c>
      <c r="I53" s="6">
        <v>6.3940253048250188E-5</v>
      </c>
      <c r="J53" s="2">
        <v>2312.5500000000002</v>
      </c>
      <c r="K53" s="6">
        <v>3.5549114456617051E-5</v>
      </c>
      <c r="L53" s="5">
        <v>344.05</v>
      </c>
      <c r="M53" s="6">
        <v>3.7778914779815215E-5</v>
      </c>
    </row>
    <row r="54" spans="2:13" x14ac:dyDescent="0.25">
      <c r="B54" s="8" t="s">
        <v>143</v>
      </c>
      <c r="C54" s="2">
        <v>2</v>
      </c>
      <c r="D54" s="5">
        <v>100</v>
      </c>
      <c r="E54" s="6">
        <v>5.6765943281410856E-5</v>
      </c>
      <c r="F54" s="2">
        <v>4.3999999999999997E-2</v>
      </c>
      <c r="G54" s="6">
        <v>3.9284977692382564E-5</v>
      </c>
      <c r="H54" s="2">
        <v>305.47000000000003</v>
      </c>
      <c r="I54" s="6">
        <v>4.6906409939118608E-5</v>
      </c>
      <c r="J54" s="2">
        <v>2749.25</v>
      </c>
      <c r="K54" s="6">
        <v>4.2262179377680234E-5</v>
      </c>
      <c r="L54" s="5">
        <v>398.08</v>
      </c>
      <c r="M54" s="6">
        <v>4.3711758161746378E-5</v>
      </c>
    </row>
    <row r="55" spans="2:13" x14ac:dyDescent="0.25">
      <c r="B55" s="8" t="s">
        <v>251</v>
      </c>
      <c r="C55" s="2">
        <v>5</v>
      </c>
      <c r="D55" s="5">
        <v>375</v>
      </c>
      <c r="E55" s="6">
        <v>2.1287228730529071E-4</v>
      </c>
      <c r="F55" s="2">
        <v>0.03</v>
      </c>
      <c r="G55" s="6">
        <v>2.6785212062988109E-5</v>
      </c>
      <c r="H55" s="2">
        <v>265.35000000000002</v>
      </c>
      <c r="I55" s="6">
        <v>4.0745788055603247E-5</v>
      </c>
      <c r="J55" s="2">
        <v>3714.8500000000004</v>
      </c>
      <c r="K55" s="6">
        <v>5.7105631376257316E-5</v>
      </c>
      <c r="L55" s="5">
        <v>484.45</v>
      </c>
      <c r="M55" s="6">
        <v>5.319574266845366E-5</v>
      </c>
    </row>
    <row r="56" spans="2:13" x14ac:dyDescent="0.25">
      <c r="B56" s="8" t="s">
        <v>453</v>
      </c>
      <c r="C56" s="2">
        <v>5</v>
      </c>
      <c r="D56" s="5">
        <v>65</v>
      </c>
      <c r="E56" s="6">
        <v>3.6897863132917057E-5</v>
      </c>
      <c r="F56" s="2">
        <v>3.5999999999999997E-2</v>
      </c>
      <c r="G56" s="6">
        <v>3.214225447558573E-5</v>
      </c>
      <c r="H56" s="2">
        <v>181</v>
      </c>
      <c r="I56" s="6">
        <v>2.77934337217418E-5</v>
      </c>
      <c r="J56" s="2">
        <v>1545.65</v>
      </c>
      <c r="K56" s="6">
        <v>2.3760130055510215E-5</v>
      </c>
      <c r="L56" s="5">
        <v>213.8</v>
      </c>
      <c r="M56" s="6">
        <v>2.3476622525576207E-5</v>
      </c>
    </row>
    <row r="57" spans="2:13" x14ac:dyDescent="0.25">
      <c r="B57" s="8" t="s">
        <v>142</v>
      </c>
      <c r="C57" s="2">
        <v>3</v>
      </c>
      <c r="D57" s="5">
        <v>225</v>
      </c>
      <c r="E57" s="6">
        <v>1.2772337238317442E-4</v>
      </c>
      <c r="F57" s="2">
        <v>1.8000000000000002E-2</v>
      </c>
      <c r="G57" s="6">
        <v>1.6071127237792868E-5</v>
      </c>
      <c r="H57" s="2">
        <v>160.44</v>
      </c>
      <c r="I57" s="6">
        <v>2.4636345338763834E-5</v>
      </c>
      <c r="J57" s="2">
        <v>2246.0099999999998</v>
      </c>
      <c r="K57" s="6">
        <v>3.4526244431777236E-5</v>
      </c>
      <c r="L57" s="5">
        <v>398.25</v>
      </c>
      <c r="M57" s="6">
        <v>4.3730425261041737E-5</v>
      </c>
    </row>
    <row r="58" spans="2:13" x14ac:dyDescent="0.25">
      <c r="B58" s="8" t="s">
        <v>197</v>
      </c>
      <c r="C58" s="2">
        <v>1</v>
      </c>
      <c r="D58" s="5">
        <v>75</v>
      </c>
      <c r="E58" s="6">
        <v>4.2574457461058146E-5</v>
      </c>
      <c r="F58" s="2">
        <v>6.0000000000000001E-3</v>
      </c>
      <c r="G58" s="6">
        <v>5.3570424125976222E-6</v>
      </c>
      <c r="H58" s="2">
        <v>54.14</v>
      </c>
      <c r="I58" s="6">
        <v>8.3134613353320506E-6</v>
      </c>
      <c r="J58" s="2">
        <v>757.94</v>
      </c>
      <c r="K58" s="6">
        <v>1.1651248972453926E-5</v>
      </c>
      <c r="L58" s="5">
        <v>93.56</v>
      </c>
      <c r="M58" s="6">
        <v>1.0273493000434563E-5</v>
      </c>
    </row>
    <row r="59" spans="2:13" x14ac:dyDescent="0.25">
      <c r="B59" s="8" t="s">
        <v>141</v>
      </c>
      <c r="C59" s="2">
        <v>1</v>
      </c>
      <c r="D59" s="5">
        <v>100</v>
      </c>
      <c r="E59" s="6">
        <v>5.6765943281410856E-5</v>
      </c>
      <c r="F59" s="2">
        <v>6.0000000000000001E-3</v>
      </c>
      <c r="G59" s="6">
        <v>5.3570424125976222E-6</v>
      </c>
      <c r="H59" s="2">
        <v>53.07</v>
      </c>
      <c r="I59" s="6">
        <v>8.1491576111206483E-6</v>
      </c>
      <c r="J59" s="2">
        <v>742.97</v>
      </c>
      <c r="K59" s="6">
        <v>1.1421126275251463E-5</v>
      </c>
      <c r="L59" s="5">
        <v>94.15</v>
      </c>
      <c r="M59" s="6">
        <v>1.0338278815636108E-5</v>
      </c>
    </row>
    <row r="60" spans="2:13" x14ac:dyDescent="0.25">
      <c r="B60" s="8" t="s">
        <v>452</v>
      </c>
      <c r="C60" s="2">
        <v>1</v>
      </c>
      <c r="D60" s="5">
        <v>13</v>
      </c>
      <c r="E60" s="6">
        <v>7.3795726265834118E-6</v>
      </c>
      <c r="F60" s="2">
        <v>7.0000000000000001E-3</v>
      </c>
      <c r="G60" s="6">
        <v>6.2498828146972256E-6</v>
      </c>
      <c r="H60" s="2">
        <v>36.93</v>
      </c>
      <c r="I60" s="6">
        <v>5.6707818085299708E-6</v>
      </c>
      <c r="J60" s="2">
        <v>315.36</v>
      </c>
      <c r="K60" s="6">
        <v>4.8477951763372697E-6</v>
      </c>
      <c r="L60" s="5">
        <v>38.770000000000003</v>
      </c>
      <c r="M60" s="6">
        <v>4.2571967040064988E-6</v>
      </c>
    </row>
    <row r="61" spans="2:13" x14ac:dyDescent="0.25">
      <c r="B61" s="8" t="s">
        <v>99</v>
      </c>
      <c r="C61" s="2">
        <v>401</v>
      </c>
      <c r="D61" s="5">
        <v>10612.179999999995</v>
      </c>
      <c r="E61" s="6">
        <v>6.0241040797212242E-3</v>
      </c>
      <c r="F61" s="2">
        <v>0</v>
      </c>
      <c r="G61" s="6">
        <v>0</v>
      </c>
      <c r="H61" s="2">
        <v>0</v>
      </c>
      <c r="I61" s="6">
        <v>0</v>
      </c>
      <c r="J61" s="2">
        <v>0</v>
      </c>
      <c r="K61" s="6">
        <v>0</v>
      </c>
      <c r="L61" s="5">
        <v>0</v>
      </c>
      <c r="M61" s="6">
        <v>0</v>
      </c>
    </row>
    <row r="62" spans="2:13" x14ac:dyDescent="0.25">
      <c r="B62" s="8" t="s">
        <v>198</v>
      </c>
      <c r="C62" s="2">
        <v>255</v>
      </c>
      <c r="D62" s="5">
        <v>38250</v>
      </c>
      <c r="E62" s="6">
        <v>2.1712973305139653E-2</v>
      </c>
      <c r="F62" s="2">
        <v>0</v>
      </c>
      <c r="G62" s="6">
        <v>0</v>
      </c>
      <c r="H62" s="2">
        <v>0</v>
      </c>
      <c r="I62" s="6">
        <v>0</v>
      </c>
      <c r="J62" s="2">
        <v>0</v>
      </c>
      <c r="K62" s="6">
        <v>0</v>
      </c>
      <c r="L62" s="5">
        <v>0</v>
      </c>
      <c r="M62" s="6">
        <v>0</v>
      </c>
    </row>
    <row r="63" spans="2:13" x14ac:dyDescent="0.25">
      <c r="B63" s="8" t="s">
        <v>165</v>
      </c>
      <c r="C63" s="2">
        <v>363</v>
      </c>
      <c r="D63" s="5">
        <v>27225</v>
      </c>
      <c r="E63" s="6">
        <v>1.5454528058364106E-2</v>
      </c>
      <c r="F63" s="2">
        <v>0</v>
      </c>
      <c r="G63" s="6">
        <v>0</v>
      </c>
      <c r="H63" s="2">
        <v>0</v>
      </c>
      <c r="I63" s="6">
        <v>0</v>
      </c>
      <c r="J63" s="2">
        <v>0</v>
      </c>
      <c r="K63" s="6">
        <v>0</v>
      </c>
      <c r="L63" s="5">
        <v>0</v>
      </c>
      <c r="M63" s="6">
        <v>0</v>
      </c>
    </row>
    <row r="64" spans="2:13" x14ac:dyDescent="0.25">
      <c r="B64" s="8" t="s">
        <v>258</v>
      </c>
      <c r="C64" s="2">
        <v>85955</v>
      </c>
      <c r="D64" s="5">
        <v>1761619.6300000004</v>
      </c>
      <c r="E64" s="6">
        <v>1</v>
      </c>
      <c r="F64" s="2">
        <v>1120.0209999999997</v>
      </c>
      <c r="G64" s="6">
        <v>1</v>
      </c>
      <c r="H64" s="2">
        <v>6512329.5600000024</v>
      </c>
      <c r="I64" s="6">
        <v>1</v>
      </c>
      <c r="J64" s="2">
        <v>65052253.350000001</v>
      </c>
      <c r="K64" s="6">
        <v>1</v>
      </c>
      <c r="L64" s="5">
        <v>9106931.7899999991</v>
      </c>
      <c r="M64" s="6">
        <v>1</v>
      </c>
    </row>
  </sheetData>
  <hyperlinks>
    <hyperlink ref="A2" location="'Table Name &amp; Description'!A1" display="Return to List" xr:uid="{676DC2D0-E23A-45BD-8A4B-C33347340029}"/>
  </hyperlinks>
  <pageMargins left="0.7" right="0.7" top="0.75" bottom="0.75" header="0.3" footer="0.3"/>
  <pageSetup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43"/>
  <sheetViews>
    <sheetView showGridLines="0" zoomScale="80" zoomScaleNormal="80" workbookViewId="0">
      <selection activeCell="A4" sqref="A4"/>
    </sheetView>
  </sheetViews>
  <sheetFormatPr defaultColWidth="9.140625" defaultRowHeight="15" x14ac:dyDescent="0.25"/>
  <cols>
    <col min="1" max="1" width="12.7109375" style="3" customWidth="1"/>
    <col min="2" max="2" width="46" style="7" bestFit="1" customWidth="1"/>
    <col min="3" max="3" width="13.42578125" style="7" bestFit="1" customWidth="1"/>
    <col min="4" max="8" width="23" style="7" customWidth="1"/>
    <col min="9" max="12" width="23" style="7" bestFit="1" customWidth="1"/>
    <col min="13" max="13" width="23" style="7" customWidth="1"/>
    <col min="14" max="14" width="19.5703125" style="7" customWidth="1"/>
    <col min="15" max="15" width="23" style="7" bestFit="1" customWidth="1"/>
    <col min="16" max="16384" width="9.140625" style="7"/>
  </cols>
  <sheetData>
    <row r="1" spans="1:3" ht="18.75" x14ac:dyDescent="0.3">
      <c r="A1" s="29" t="s">
        <v>348</v>
      </c>
    </row>
    <row r="2" spans="1:3" x14ac:dyDescent="0.25">
      <c r="A2" s="30" t="s">
        <v>468</v>
      </c>
    </row>
    <row r="3" spans="1:3" ht="18.75" hidden="1" x14ac:dyDescent="0.3">
      <c r="A3" s="29"/>
      <c r="B3" s="40" t="s">
        <v>298</v>
      </c>
      <c r="C3" t="s" vm="9">
        <v>1</v>
      </c>
    </row>
    <row r="4" spans="1:3" x14ac:dyDescent="0.25">
      <c r="A4" s="8"/>
    </row>
    <row r="5" spans="1:3" x14ac:dyDescent="0.25">
      <c r="B5" s="41" t="s">
        <v>113</v>
      </c>
    </row>
    <row r="6" spans="1:3" x14ac:dyDescent="0.25">
      <c r="B6" s="42" t="s">
        <v>86</v>
      </c>
    </row>
    <row r="7" spans="1:3" x14ac:dyDescent="0.25">
      <c r="B7" s="42" t="s">
        <v>115</v>
      </c>
    </row>
    <row r="8" spans="1:3" x14ac:dyDescent="0.25">
      <c r="B8" s="42" t="s">
        <v>64</v>
      </c>
    </row>
    <row r="9" spans="1:3" x14ac:dyDescent="0.25">
      <c r="B9" s="42" t="s">
        <v>91</v>
      </c>
    </row>
    <row r="10" spans="1:3" x14ac:dyDescent="0.25">
      <c r="B10" s="42" t="s">
        <v>111</v>
      </c>
    </row>
    <row r="11" spans="1:3" x14ac:dyDescent="0.25">
      <c r="B11" s="42" t="s">
        <v>27</v>
      </c>
    </row>
    <row r="12" spans="1:3" x14ac:dyDescent="0.25">
      <c r="B12" s="42" t="s">
        <v>101</v>
      </c>
    </row>
    <row r="13" spans="1:3" x14ac:dyDescent="0.25">
      <c r="B13" s="42" t="s">
        <v>120</v>
      </c>
    </row>
    <row r="14" spans="1:3" x14ac:dyDescent="0.25">
      <c r="A14" s="8"/>
      <c r="B14" s="42" t="s">
        <v>106</v>
      </c>
    </row>
    <row r="15" spans="1:3" x14ac:dyDescent="0.25">
      <c r="B15" s="42" t="s">
        <v>89</v>
      </c>
    </row>
    <row r="16" spans="1:3" x14ac:dyDescent="0.25">
      <c r="B16" s="42" t="s">
        <v>116</v>
      </c>
    </row>
    <row r="17" spans="2:2" x14ac:dyDescent="0.25">
      <c r="B17" s="42" t="s">
        <v>87</v>
      </c>
    </row>
    <row r="18" spans="2:2" x14ac:dyDescent="0.25">
      <c r="B18" s="42" t="s">
        <v>129</v>
      </c>
    </row>
    <row r="19" spans="2:2" x14ac:dyDescent="0.25">
      <c r="B19" s="42" t="s">
        <v>55</v>
      </c>
    </row>
    <row r="20" spans="2:2" x14ac:dyDescent="0.25">
      <c r="B20" s="42" t="s">
        <v>33</v>
      </c>
    </row>
    <row r="21" spans="2:2" x14ac:dyDescent="0.25">
      <c r="B21" s="42" t="s">
        <v>38</v>
      </c>
    </row>
    <row r="22" spans="2:2" x14ac:dyDescent="0.25">
      <c r="B22" s="42" t="s">
        <v>48</v>
      </c>
    </row>
    <row r="23" spans="2:2" x14ac:dyDescent="0.25">
      <c r="B23" s="42" t="s">
        <v>79</v>
      </c>
    </row>
    <row r="24" spans="2:2" x14ac:dyDescent="0.25">
      <c r="B24" s="42" t="s">
        <v>65</v>
      </c>
    </row>
    <row r="25" spans="2:2" x14ac:dyDescent="0.25">
      <c r="B25" s="42" t="s">
        <v>127</v>
      </c>
    </row>
    <row r="26" spans="2:2" x14ac:dyDescent="0.25">
      <c r="B26" s="42" t="s">
        <v>125</v>
      </c>
    </row>
    <row r="27" spans="2:2" x14ac:dyDescent="0.25">
      <c r="B27" s="42" t="s">
        <v>96</v>
      </c>
    </row>
    <row r="28" spans="2:2" x14ac:dyDescent="0.25">
      <c r="B28" s="42" t="s">
        <v>108</v>
      </c>
    </row>
    <row r="29" spans="2:2" x14ac:dyDescent="0.25">
      <c r="B29" s="42" t="s">
        <v>85</v>
      </c>
    </row>
    <row r="30" spans="2:2" x14ac:dyDescent="0.25">
      <c r="B30" s="42" t="s">
        <v>58</v>
      </c>
    </row>
    <row r="31" spans="2:2" x14ac:dyDescent="0.25">
      <c r="B31" s="42" t="s">
        <v>5</v>
      </c>
    </row>
    <row r="32" spans="2:2" x14ac:dyDescent="0.25">
      <c r="B32" s="42" t="s">
        <v>57</v>
      </c>
    </row>
    <row r="33" spans="2:2" x14ac:dyDescent="0.25">
      <c r="B33" s="42" t="s">
        <v>6</v>
      </c>
    </row>
    <row r="34" spans="2:2" x14ac:dyDescent="0.25">
      <c r="B34" s="42" t="s">
        <v>124</v>
      </c>
    </row>
    <row r="35" spans="2:2" x14ac:dyDescent="0.25">
      <c r="B35" s="42" t="s">
        <v>98</v>
      </c>
    </row>
    <row r="36" spans="2:2" x14ac:dyDescent="0.25">
      <c r="B36" s="42" t="s">
        <v>103</v>
      </c>
    </row>
    <row r="37" spans="2:2" x14ac:dyDescent="0.25">
      <c r="B37" s="42" t="s">
        <v>68</v>
      </c>
    </row>
    <row r="38" spans="2:2" x14ac:dyDescent="0.25">
      <c r="B38" s="42" t="s">
        <v>70</v>
      </c>
    </row>
    <row r="39" spans="2:2" x14ac:dyDescent="0.25">
      <c r="B39" s="42" t="s">
        <v>66</v>
      </c>
    </row>
    <row r="40" spans="2:2" x14ac:dyDescent="0.25">
      <c r="B40" s="42" t="s">
        <v>122</v>
      </c>
    </row>
    <row r="41" spans="2:2" x14ac:dyDescent="0.25">
      <c r="B41" s="42" t="s">
        <v>119</v>
      </c>
    </row>
    <row r="42" spans="2:2" x14ac:dyDescent="0.25">
      <c r="B42" s="42" t="s">
        <v>71</v>
      </c>
    </row>
    <row r="43" spans="2:2" x14ac:dyDescent="0.25">
      <c r="B43" s="43" t="s">
        <v>118</v>
      </c>
    </row>
  </sheetData>
  <hyperlinks>
    <hyperlink ref="A2" location="'Table Name &amp; Description'!A1" display="Return to List" xr:uid="{46E13B5D-F8DC-4EC5-815D-EB8F8366010C}"/>
  </hyperlinks>
  <pageMargins left="0.7" right="0.7" top="0.75" bottom="0.75" header="0.3" footer="0.3"/>
  <pageSetup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3" width="22.7109375" style="11" customWidth="1"/>
    <col min="4" max="4" width="18" style="11" bestFit="1" customWidth="1"/>
    <col min="5" max="5" width="21.5703125" style="11" bestFit="1" customWidth="1"/>
    <col min="6" max="6" width="15.7109375" style="11" bestFit="1" customWidth="1"/>
    <col min="7" max="7" width="19.28515625" style="11" bestFit="1" customWidth="1"/>
    <col min="8" max="8" width="17.140625" style="11" bestFit="1" customWidth="1"/>
    <col min="9" max="9" width="20.42578125" style="11" bestFit="1" customWidth="1"/>
    <col min="10" max="10" width="25" style="11" bestFit="1" customWidth="1"/>
    <col min="11" max="11" width="28.28515625" style="11" bestFit="1" customWidth="1"/>
    <col min="12" max="12" width="21.140625" style="11" bestFit="1" customWidth="1"/>
    <col min="13" max="13" width="24.42578125" style="11" bestFit="1" customWidth="1"/>
    <col min="14" max="14" width="26.28515625" style="11" bestFit="1" customWidth="1"/>
    <col min="15" max="15" width="29.85546875" style="11" bestFit="1" customWidth="1"/>
    <col min="16" max="16" width="27.42578125" style="11" bestFit="1" customWidth="1"/>
    <col min="17" max="17" width="31" style="11" bestFit="1" customWidth="1"/>
    <col min="18" max="16384" width="8.85546875" style="11"/>
  </cols>
  <sheetData>
    <row r="1" spans="1:17" ht="18.75" x14ac:dyDescent="0.3">
      <c r="A1" s="29" t="s">
        <v>352</v>
      </c>
    </row>
    <row r="2" spans="1:17" x14ac:dyDescent="0.25">
      <c r="A2" s="30" t="s">
        <v>468</v>
      </c>
    </row>
    <row r="3" spans="1:17" ht="18.75" hidden="1" x14ac:dyDescent="0.3">
      <c r="A3" s="29"/>
      <c r="B3" s="11" t="s">
        <v>134</v>
      </c>
      <c r="C3" s="11" t="s" vm="11">
        <v>355</v>
      </c>
    </row>
    <row r="4" spans="1:17" x14ac:dyDescent="0.25">
      <c r="A4" s="8"/>
    </row>
    <row r="5" spans="1:17" x14ac:dyDescent="0.25">
      <c r="C5" s="37" t="s">
        <v>269</v>
      </c>
      <c r="D5" s="37" t="s">
        <v>259</v>
      </c>
      <c r="E5" s="37" t="s">
        <v>260</v>
      </c>
      <c r="F5" s="37" t="s">
        <v>261</v>
      </c>
      <c r="G5" s="37" t="s">
        <v>262</v>
      </c>
      <c r="H5" s="37" t="s">
        <v>263</v>
      </c>
      <c r="I5" s="37" t="s">
        <v>264</v>
      </c>
      <c r="J5" s="37" t="s">
        <v>265</v>
      </c>
      <c r="K5" s="37" t="s">
        <v>266</v>
      </c>
      <c r="L5" s="37" t="s">
        <v>267</v>
      </c>
      <c r="M5" s="37" t="s">
        <v>268</v>
      </c>
      <c r="N5" s="11" t="s">
        <v>273</v>
      </c>
      <c r="O5" s="11" t="s">
        <v>300</v>
      </c>
      <c r="P5" s="11" t="s">
        <v>277</v>
      </c>
      <c r="Q5" s="11" t="s">
        <v>299</v>
      </c>
    </row>
    <row r="6" spans="1:17" x14ac:dyDescent="0.25">
      <c r="B6" s="35" t="s">
        <v>2</v>
      </c>
      <c r="C6" s="38">
        <v>393</v>
      </c>
      <c r="D6" s="13">
        <v>2127069.221868183</v>
      </c>
      <c r="E6" s="14">
        <v>0.78345340115113338</v>
      </c>
      <c r="F6" s="12">
        <v>695.56099999999969</v>
      </c>
      <c r="G6" s="14">
        <v>0.82535363687387464</v>
      </c>
      <c r="H6" s="12">
        <v>4641556.1400000127</v>
      </c>
      <c r="I6" s="14">
        <v>0.80315189780101681</v>
      </c>
      <c r="J6" s="12">
        <v>62764659.049999967</v>
      </c>
      <c r="K6" s="14">
        <v>0.80242952389568256</v>
      </c>
      <c r="L6" s="13">
        <v>8478549.7599999998</v>
      </c>
      <c r="M6" s="14">
        <v>0.77662986579914672</v>
      </c>
      <c r="N6" s="13">
        <v>1313751.02</v>
      </c>
      <c r="O6" s="14">
        <v>0.78116647415548623</v>
      </c>
      <c r="P6" s="13">
        <v>16606447.029999999</v>
      </c>
      <c r="Q6" s="14">
        <v>0.7761497771033653</v>
      </c>
    </row>
    <row r="7" spans="1:17" x14ac:dyDescent="0.25">
      <c r="B7" s="35" t="s">
        <v>20</v>
      </c>
      <c r="C7" s="38">
        <v>44</v>
      </c>
      <c r="D7" s="13">
        <v>332403.8368393635</v>
      </c>
      <c r="E7" s="14">
        <v>0.12243274165697296</v>
      </c>
      <c r="F7" s="12">
        <v>109.33899999999997</v>
      </c>
      <c r="G7" s="14">
        <v>0.12974180740747771</v>
      </c>
      <c r="H7" s="12">
        <v>591124.30000000028</v>
      </c>
      <c r="I7" s="14">
        <v>0.10228522268423894</v>
      </c>
      <c r="J7" s="12">
        <v>7827161.370000001</v>
      </c>
      <c r="K7" s="14">
        <v>0.10006818274246297</v>
      </c>
      <c r="L7" s="13">
        <v>1479100.38</v>
      </c>
      <c r="M7" s="14">
        <v>0.13548467156992505</v>
      </c>
      <c r="N7" s="13">
        <v>186449.71</v>
      </c>
      <c r="O7" s="14">
        <v>0.11086443348147726</v>
      </c>
      <c r="P7" s="13">
        <v>2300895.17</v>
      </c>
      <c r="Q7" s="14">
        <v>0.10753891365850519</v>
      </c>
    </row>
    <row r="8" spans="1:17" x14ac:dyDescent="0.25">
      <c r="B8" s="35" t="s">
        <v>257</v>
      </c>
      <c r="C8" s="38">
        <v>51</v>
      </c>
      <c r="D8" s="13">
        <v>219988.31478275399</v>
      </c>
      <c r="E8" s="14">
        <v>8.1027261199652451E-2</v>
      </c>
      <c r="F8" s="12">
        <v>35.843000000000011</v>
      </c>
      <c r="G8" s="14">
        <v>4.2531352974750324E-2</v>
      </c>
      <c r="H8" s="12">
        <v>519708.52999999956</v>
      </c>
      <c r="I8" s="14">
        <v>8.9927791366297083E-2</v>
      </c>
      <c r="J8" s="12">
        <v>7251443.8000000007</v>
      </c>
      <c r="K8" s="14">
        <v>9.2707786261611233E-2</v>
      </c>
      <c r="L8" s="13">
        <v>901470.39</v>
      </c>
      <c r="M8" s="14">
        <v>8.2574125036167095E-2</v>
      </c>
      <c r="N8" s="13">
        <v>169922.05</v>
      </c>
      <c r="O8" s="14">
        <v>0.10103695956009398</v>
      </c>
      <c r="P8" s="13">
        <v>2327114.4500000002</v>
      </c>
      <c r="Q8" s="14">
        <v>0.1087643466660021</v>
      </c>
    </row>
    <row r="9" spans="1:17" x14ac:dyDescent="0.25">
      <c r="B9" s="35" t="s">
        <v>37</v>
      </c>
      <c r="C9" s="38">
        <v>7</v>
      </c>
      <c r="D9" s="13">
        <v>35529.995164</v>
      </c>
      <c r="E9" s="14">
        <v>1.3086595992240893E-2</v>
      </c>
      <c r="F9" s="12">
        <v>2</v>
      </c>
      <c r="G9" s="14">
        <v>2.3732027438970126E-3</v>
      </c>
      <c r="H9" s="12">
        <v>26786.989999999998</v>
      </c>
      <c r="I9" s="14">
        <v>4.6350881484494549E-3</v>
      </c>
      <c r="J9" s="12">
        <v>375018.1100000001</v>
      </c>
      <c r="K9" s="14">
        <v>4.7945071002430456E-3</v>
      </c>
      <c r="L9" s="13">
        <v>57984.43</v>
      </c>
      <c r="M9" s="14">
        <v>5.3113375947610193E-3</v>
      </c>
      <c r="N9" s="13">
        <v>11658.33</v>
      </c>
      <c r="O9" s="14">
        <v>6.93213280294247E-3</v>
      </c>
      <c r="P9" s="13">
        <v>161474.29</v>
      </c>
      <c r="Q9" s="14">
        <v>7.5469625721272778E-3</v>
      </c>
    </row>
    <row r="10" spans="1:17" x14ac:dyDescent="0.25">
      <c r="B10" s="35" t="s">
        <v>258</v>
      </c>
      <c r="C10" s="39">
        <v>495</v>
      </c>
      <c r="D10" s="13">
        <v>2714991.3686543014</v>
      </c>
      <c r="E10" s="14">
        <v>1</v>
      </c>
      <c r="F10" s="12">
        <v>842.74299999999994</v>
      </c>
      <c r="G10" s="14">
        <v>1</v>
      </c>
      <c r="H10" s="12">
        <v>5779175.959999999</v>
      </c>
      <c r="I10" s="14">
        <v>1</v>
      </c>
      <c r="J10" s="12">
        <v>78218282.329999983</v>
      </c>
      <c r="K10" s="14">
        <v>1</v>
      </c>
      <c r="L10" s="13">
        <v>10917104.960000001</v>
      </c>
      <c r="M10" s="14">
        <v>1</v>
      </c>
      <c r="N10" s="13">
        <v>1681781.11</v>
      </c>
      <c r="O10" s="14">
        <v>1</v>
      </c>
      <c r="P10" s="13">
        <v>21395930.940000001</v>
      </c>
      <c r="Q10" s="14">
        <v>1</v>
      </c>
    </row>
    <row r="11" spans="1:17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B12" s="1" t="s">
        <v>476</v>
      </c>
      <c r="C12" s="15"/>
    </row>
    <row r="13" spans="1:17" x14ac:dyDescent="0.25">
      <c r="C13" s="15"/>
    </row>
    <row r="14" spans="1:17" x14ac:dyDescent="0.25">
      <c r="A14" s="8"/>
      <c r="C14" s="15"/>
    </row>
  </sheetData>
  <hyperlinks>
    <hyperlink ref="A2" location="'Table Name &amp; Description'!A1" display="Return to List" xr:uid="{170EDFA4-E6F3-4A72-A40C-78E38874B0E9}"/>
  </hyperlinks>
  <pageMargins left="0.7" right="0.7" top="0.75" bottom="0.75" header="0.3" footer="0.3"/>
  <pageSetup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5C66-96FA-4AA1-9598-F80D81F59E4C}">
  <dimension ref="A1:Q30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3" width="22.7109375" style="11" customWidth="1"/>
    <col min="4" max="5" width="21.5703125" style="11" bestFit="1" customWidth="1"/>
    <col min="6" max="7" width="19.28515625" style="11" bestFit="1" customWidth="1"/>
    <col min="8" max="8" width="20.42578125" style="11" bestFit="1" customWidth="1"/>
    <col min="9" max="9" width="25" style="11" bestFit="1" customWidth="1"/>
    <col min="10" max="11" width="28.28515625" style="11" bestFit="1" customWidth="1"/>
    <col min="12" max="12" width="24.42578125" style="11" bestFit="1" customWidth="1"/>
    <col min="13" max="13" width="26.28515625" style="11" bestFit="1" customWidth="1"/>
    <col min="14" max="15" width="29.85546875" style="11" bestFit="1" customWidth="1"/>
    <col min="16" max="17" width="31" style="11" bestFit="1" customWidth="1"/>
    <col min="18" max="16384" width="8.85546875" style="11"/>
  </cols>
  <sheetData>
    <row r="1" spans="1:17" ht="18.75" x14ac:dyDescent="0.3">
      <c r="A1" s="29" t="s">
        <v>189</v>
      </c>
    </row>
    <row r="2" spans="1:17" x14ac:dyDescent="0.25">
      <c r="A2" s="30" t="s">
        <v>468</v>
      </c>
      <c r="B2" s="7"/>
      <c r="C2" s="7"/>
    </row>
    <row r="3" spans="1:17" x14ac:dyDescent="0.25">
      <c r="A3" s="30"/>
      <c r="B3" s="7"/>
      <c r="C3" s="7"/>
    </row>
    <row r="4" spans="1:17" x14ac:dyDescent="0.25">
      <c r="A4" s="30"/>
      <c r="B4" s="44"/>
      <c r="C4" s="45" t="s">
        <v>475</v>
      </c>
      <c r="D4" s="46" t="str">
        <f t="shared" ref="D4:Q4" si="0">C24</f>
        <v>Incentive Amount</v>
      </c>
      <c r="E4" s="46" t="str">
        <f t="shared" si="0"/>
        <v>Incentive Amount (%)</v>
      </c>
      <c r="F4" s="46" t="str">
        <f t="shared" si="0"/>
        <v>Program-lvl kW</v>
      </c>
      <c r="G4" s="46" t="str">
        <f t="shared" si="0"/>
        <v>Program-lvl kW (%)</v>
      </c>
      <c r="H4" s="46" t="str">
        <f t="shared" si="0"/>
        <v>Program-lvl kWh</v>
      </c>
      <c r="I4" s="46" t="str">
        <f t="shared" si="0"/>
        <v>Program-lvl kWh (%)</v>
      </c>
      <c r="J4" s="46" t="str">
        <f t="shared" si="0"/>
        <v>Program-lvl Lifetime kWh</v>
      </c>
      <c r="K4" s="46" t="str">
        <f t="shared" si="0"/>
        <v>Program-lvl Lifetime kWh (%)</v>
      </c>
      <c r="L4" s="46" t="str">
        <f t="shared" si="0"/>
        <v>Customer-lvl Net TRB</v>
      </c>
      <c r="M4" s="46" t="str">
        <f t="shared" si="0"/>
        <v>Customer-lvl Net TRB (%)</v>
      </c>
      <c r="N4" s="45" t="str">
        <f t="shared" si="0"/>
        <v>Customer Annual Bill Savings</v>
      </c>
      <c r="O4" s="45" t="str">
        <f t="shared" si="0"/>
        <v>Customer Annual Bill Savings (%)</v>
      </c>
      <c r="P4" s="45" t="str">
        <f t="shared" si="0"/>
        <v>Customer Lifetime Bill Savings</v>
      </c>
      <c r="Q4" s="45" t="str">
        <f t="shared" si="0"/>
        <v>Customer Lifetime Bill Savings (%)</v>
      </c>
    </row>
    <row r="5" spans="1:17" x14ac:dyDescent="0.25">
      <c r="A5" s="30"/>
      <c r="B5" s="35" t="str">
        <f t="shared" ref="B5:C9" si="1">B16</f>
        <v>Oahu</v>
      </c>
      <c r="C5" s="38">
        <f t="shared" si="1"/>
        <v>125</v>
      </c>
      <c r="D5" s="13">
        <f t="shared" ref="D5:Q5" si="2">C25</f>
        <v>910821.30966908333</v>
      </c>
      <c r="E5" s="14">
        <f t="shared" si="2"/>
        <v>0.7294811573815021</v>
      </c>
      <c r="F5" s="12">
        <f t="shared" si="2"/>
        <v>157.48000000000002</v>
      </c>
      <c r="G5" s="14">
        <f t="shared" si="2"/>
        <v>0.8625968833018377</v>
      </c>
      <c r="H5" s="12">
        <f t="shared" si="2"/>
        <v>1110660.9899999998</v>
      </c>
      <c r="I5" s="14">
        <f t="shared" si="2"/>
        <v>0.83611918905830762</v>
      </c>
      <c r="J5" s="12">
        <f t="shared" si="2"/>
        <v>13361249.130000008</v>
      </c>
      <c r="K5" s="14">
        <f t="shared" si="2"/>
        <v>0.80897251149946237</v>
      </c>
      <c r="L5" s="13">
        <f t="shared" si="2"/>
        <v>1812747.38</v>
      </c>
      <c r="M5" s="14">
        <f t="shared" si="2"/>
        <v>0.80448329435601873</v>
      </c>
      <c r="N5" s="13">
        <f t="shared" si="2"/>
        <v>307282.53000000003</v>
      </c>
      <c r="O5" s="14">
        <f t="shared" si="2"/>
        <v>0.795970677705376</v>
      </c>
      <c r="P5" s="13">
        <f t="shared" si="2"/>
        <v>3487625.84</v>
      </c>
      <c r="Q5" s="14">
        <f t="shared" si="2"/>
        <v>0.75580160606217905</v>
      </c>
    </row>
    <row r="6" spans="1:17" x14ac:dyDescent="0.25">
      <c r="A6" s="30"/>
      <c r="B6" s="35" t="str">
        <f t="shared" si="1"/>
        <v>Maui</v>
      </c>
      <c r="C6" s="38">
        <f t="shared" si="1"/>
        <v>33</v>
      </c>
      <c r="D6" s="13">
        <f t="shared" ref="D6:Q6" si="3">C26</f>
        <v>185207.1</v>
      </c>
      <c r="E6" s="14">
        <f t="shared" si="3"/>
        <v>0.14833325508420259</v>
      </c>
      <c r="F6" s="12">
        <f t="shared" si="3"/>
        <v>8.9400000000000031</v>
      </c>
      <c r="G6" s="14">
        <f t="shared" si="3"/>
        <v>4.8968860405882844E-2</v>
      </c>
      <c r="H6" s="12">
        <f t="shared" si="3"/>
        <v>66357.149999999965</v>
      </c>
      <c r="I6" s="14">
        <f t="shared" si="3"/>
        <v>4.9954474808933787E-2</v>
      </c>
      <c r="J6" s="12">
        <f t="shared" si="3"/>
        <v>900532.01000000024</v>
      </c>
      <c r="K6" s="14">
        <f t="shared" si="3"/>
        <v>5.452376755550839E-2</v>
      </c>
      <c r="L6" s="13">
        <f t="shared" si="3"/>
        <v>163156.07</v>
      </c>
      <c r="M6" s="14">
        <f t="shared" si="3"/>
        <v>7.2407404438108308E-2</v>
      </c>
      <c r="N6" s="13">
        <f t="shared" si="3"/>
        <v>22187.86</v>
      </c>
      <c r="O6" s="14">
        <f t="shared" si="3"/>
        <v>5.7474422516086428E-2</v>
      </c>
      <c r="P6" s="13">
        <f t="shared" si="3"/>
        <v>290417.26</v>
      </c>
      <c r="Q6" s="14">
        <f t="shared" si="3"/>
        <v>6.2936175382901013E-2</v>
      </c>
    </row>
    <row r="7" spans="1:17" x14ac:dyDescent="0.25">
      <c r="A7" s="30"/>
      <c r="B7" s="35" t="str">
        <f t="shared" si="1"/>
        <v>Hawaii</v>
      </c>
      <c r="C7" s="38">
        <f t="shared" si="1"/>
        <v>22</v>
      </c>
      <c r="D7" s="13">
        <f t="shared" ref="D7:Q7" si="4">C27</f>
        <v>114059.43999999996</v>
      </c>
      <c r="E7" s="14">
        <f t="shared" si="4"/>
        <v>9.1350752796633031E-2</v>
      </c>
      <c r="F7" s="12">
        <f t="shared" si="4"/>
        <v>15.742000000000004</v>
      </c>
      <c r="G7" s="14">
        <f t="shared" si="4"/>
        <v>8.6226823323199975E-2</v>
      </c>
      <c r="H7" s="12">
        <f t="shared" si="4"/>
        <v>143578.68999999997</v>
      </c>
      <c r="I7" s="14">
        <f t="shared" si="4"/>
        <v>0.10808779540267652</v>
      </c>
      <c r="J7" s="12">
        <f t="shared" si="4"/>
        <v>2138204.5200000009</v>
      </c>
      <c r="K7" s="14">
        <f t="shared" si="4"/>
        <v>0.12946010240615147</v>
      </c>
      <c r="L7" s="13">
        <f t="shared" si="4"/>
        <v>260708.1</v>
      </c>
      <c r="M7" s="14">
        <f t="shared" si="4"/>
        <v>0.11570024233233116</v>
      </c>
      <c r="N7" s="13">
        <f t="shared" si="4"/>
        <v>53117.19</v>
      </c>
      <c r="O7" s="14">
        <f t="shared" si="4"/>
        <v>0.13759235099406797</v>
      </c>
      <c r="P7" s="13">
        <f t="shared" si="4"/>
        <v>784530.04</v>
      </c>
      <c r="Q7" s="14">
        <f t="shared" si="4"/>
        <v>0.17001510237578285</v>
      </c>
    </row>
    <row r="8" spans="1:17" x14ac:dyDescent="0.25">
      <c r="A8" s="30"/>
      <c r="B8" s="35" t="str">
        <f t="shared" si="1"/>
        <v>Molokai</v>
      </c>
      <c r="C8" s="38">
        <f t="shared" si="1"/>
        <v>3</v>
      </c>
      <c r="D8" s="13">
        <f t="shared" ref="D8:Q8" si="5">C28</f>
        <v>38500</v>
      </c>
      <c r="E8" s="14">
        <f t="shared" si="5"/>
        <v>3.083483473766286E-2</v>
      </c>
      <c r="F8" s="12">
        <f t="shared" si="5"/>
        <v>0.40300000000000002</v>
      </c>
      <c r="G8" s="14">
        <f t="shared" si="5"/>
        <v>2.2074329690795059E-3</v>
      </c>
      <c r="H8" s="12">
        <f t="shared" si="5"/>
        <v>7755.64</v>
      </c>
      <c r="I8" s="14">
        <f t="shared" si="5"/>
        <v>5.8385407300819807E-3</v>
      </c>
      <c r="J8" s="12">
        <f t="shared" si="5"/>
        <v>116334.66</v>
      </c>
      <c r="K8" s="14">
        <f t="shared" si="5"/>
        <v>7.0436185388780331E-3</v>
      </c>
      <c r="L8" s="13">
        <f t="shared" si="5"/>
        <v>16694.88</v>
      </c>
      <c r="M8" s="14">
        <f t="shared" si="5"/>
        <v>7.4090588735416692E-3</v>
      </c>
      <c r="N8" s="13">
        <f t="shared" si="5"/>
        <v>3459.97</v>
      </c>
      <c r="O8" s="14">
        <f t="shared" si="5"/>
        <v>8.9625487844696844E-3</v>
      </c>
      <c r="P8" s="13">
        <f t="shared" si="5"/>
        <v>51899.51</v>
      </c>
      <c r="Q8" s="14">
        <f t="shared" si="5"/>
        <v>1.1247116179136958E-2</v>
      </c>
    </row>
    <row r="9" spans="1:17" x14ac:dyDescent="0.25">
      <c r="A9" s="30"/>
      <c r="B9" s="47" t="str">
        <f t="shared" si="1"/>
        <v>Grand Total</v>
      </c>
      <c r="C9" s="48">
        <f>C20-2</f>
        <v>181</v>
      </c>
      <c r="D9" s="49">
        <f t="shared" ref="D9:Q9" si="6">C29</f>
        <v>1248587.8496690826</v>
      </c>
      <c r="E9" s="50">
        <f t="shared" si="6"/>
        <v>1</v>
      </c>
      <c r="F9" s="51">
        <f t="shared" si="6"/>
        <v>182.56500000000003</v>
      </c>
      <c r="G9" s="50">
        <f t="shared" si="6"/>
        <v>1</v>
      </c>
      <c r="H9" s="51">
        <f t="shared" si="6"/>
        <v>1328352.4699999997</v>
      </c>
      <c r="I9" s="50">
        <f t="shared" si="6"/>
        <v>1</v>
      </c>
      <c r="J9" s="51">
        <f t="shared" si="6"/>
        <v>16516320.320000006</v>
      </c>
      <c r="K9" s="50">
        <f t="shared" si="6"/>
        <v>1</v>
      </c>
      <c r="L9" s="49">
        <f t="shared" si="6"/>
        <v>2253306.4300000002</v>
      </c>
      <c r="M9" s="50">
        <f t="shared" si="6"/>
        <v>1</v>
      </c>
      <c r="N9" s="49">
        <f t="shared" si="6"/>
        <v>386047.55</v>
      </c>
      <c r="O9" s="50">
        <f t="shared" si="6"/>
        <v>1</v>
      </c>
      <c r="P9" s="49">
        <f t="shared" si="6"/>
        <v>4614472.6500000004</v>
      </c>
      <c r="Q9" s="50">
        <f t="shared" si="6"/>
        <v>1</v>
      </c>
    </row>
    <row r="10" spans="1:17" x14ac:dyDescent="0.25">
      <c r="A10" s="30"/>
      <c r="B10" s="7"/>
      <c r="C10" s="7"/>
    </row>
    <row r="11" spans="1:17" x14ac:dyDescent="0.25">
      <c r="A11" s="30"/>
      <c r="B11" s="1" t="s">
        <v>477</v>
      </c>
      <c r="C11" s="7"/>
    </row>
    <row r="12" spans="1:17" hidden="1" x14ac:dyDescent="0.25">
      <c r="A12" s="30"/>
      <c r="B12" s="11" t="s">
        <v>470</v>
      </c>
      <c r="C12" s="11" t="s" vm="12">
        <v>469</v>
      </c>
    </row>
    <row r="13" spans="1:17" ht="18.75" hidden="1" x14ac:dyDescent="0.3">
      <c r="A13" s="29"/>
      <c r="B13" s="11" t="s">
        <v>0</v>
      </c>
      <c r="C13" s="11" t="s" vm="13">
        <v>189</v>
      </c>
    </row>
    <row r="14" spans="1:17" hidden="1" x14ac:dyDescent="0.25">
      <c r="A14" s="8"/>
    </row>
    <row r="15" spans="1:17" hidden="1" x14ac:dyDescent="0.25">
      <c r="C15" s="11" t="s">
        <v>269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idden="1" x14ac:dyDescent="0.25">
      <c r="B16" s="35" t="s">
        <v>2</v>
      </c>
      <c r="C16" s="38">
        <v>125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idden="1" x14ac:dyDescent="0.25">
      <c r="B17" s="35" t="s">
        <v>20</v>
      </c>
      <c r="C17" s="38">
        <v>33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idden="1" x14ac:dyDescent="0.25">
      <c r="B18" s="35" t="s">
        <v>257</v>
      </c>
      <c r="C18" s="38">
        <v>22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idden="1" x14ac:dyDescent="0.25">
      <c r="B19" s="35" t="s">
        <v>37</v>
      </c>
      <c r="C19" s="38">
        <v>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idden="1" x14ac:dyDescent="0.25">
      <c r="B20" s="35" t="s">
        <v>258</v>
      </c>
      <c r="C20" s="39">
        <v>183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idden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idden="1" x14ac:dyDescent="0.25">
      <c r="B22" s="11" t="s">
        <v>470</v>
      </c>
      <c r="C22" s="11" t="s" vm="12">
        <v>469</v>
      </c>
    </row>
    <row r="23" spans="1:17" hidden="1" x14ac:dyDescent="0.25"/>
    <row r="24" spans="1:17" hidden="1" x14ac:dyDescent="0.25">
      <c r="A24" s="8"/>
      <c r="C24" s="37" t="s">
        <v>259</v>
      </c>
      <c r="D24" s="37" t="s">
        <v>260</v>
      </c>
      <c r="E24" s="37" t="s">
        <v>261</v>
      </c>
      <c r="F24" s="37" t="s">
        <v>262</v>
      </c>
      <c r="G24" s="37" t="s">
        <v>263</v>
      </c>
      <c r="H24" s="37" t="s">
        <v>264</v>
      </c>
      <c r="I24" s="37" t="s">
        <v>265</v>
      </c>
      <c r="J24" s="37" t="s">
        <v>266</v>
      </c>
      <c r="K24" s="37" t="s">
        <v>267</v>
      </c>
      <c r="L24" s="37" t="s">
        <v>268</v>
      </c>
      <c r="M24" s="11" t="s">
        <v>273</v>
      </c>
      <c r="N24" s="11" t="s">
        <v>300</v>
      </c>
      <c r="O24" s="11" t="s">
        <v>277</v>
      </c>
      <c r="P24" s="11" t="s">
        <v>299</v>
      </c>
      <c r="Q24" s="7"/>
    </row>
    <row r="25" spans="1:17" hidden="1" x14ac:dyDescent="0.25">
      <c r="B25" s="35" t="s">
        <v>2</v>
      </c>
      <c r="C25" s="13">
        <v>910821.30966908333</v>
      </c>
      <c r="D25" s="14">
        <v>0.7294811573815021</v>
      </c>
      <c r="E25" s="12">
        <v>157.48000000000002</v>
      </c>
      <c r="F25" s="14">
        <v>0.8625968833018377</v>
      </c>
      <c r="G25" s="12">
        <v>1110660.9899999998</v>
      </c>
      <c r="H25" s="14">
        <v>0.83611918905830762</v>
      </c>
      <c r="I25" s="12">
        <v>13361249.130000008</v>
      </c>
      <c r="J25" s="14">
        <v>0.80897251149946237</v>
      </c>
      <c r="K25" s="13">
        <v>1812747.38</v>
      </c>
      <c r="L25" s="14">
        <v>0.80448329435601873</v>
      </c>
      <c r="M25" s="13">
        <v>307282.53000000003</v>
      </c>
      <c r="N25" s="14">
        <v>0.795970677705376</v>
      </c>
      <c r="O25" s="13">
        <v>3487625.84</v>
      </c>
      <c r="P25" s="14">
        <v>0.75580160606217905</v>
      </c>
      <c r="Q25" s="7"/>
    </row>
    <row r="26" spans="1:17" hidden="1" x14ac:dyDescent="0.25">
      <c r="B26" s="35" t="s">
        <v>20</v>
      </c>
      <c r="C26" s="13">
        <v>185207.1</v>
      </c>
      <c r="D26" s="14">
        <v>0.14833325508420259</v>
      </c>
      <c r="E26" s="12">
        <v>8.9400000000000031</v>
      </c>
      <c r="F26" s="14">
        <v>4.8968860405882844E-2</v>
      </c>
      <c r="G26" s="12">
        <v>66357.149999999965</v>
      </c>
      <c r="H26" s="14">
        <v>4.9954474808933787E-2</v>
      </c>
      <c r="I26" s="12">
        <v>900532.01000000024</v>
      </c>
      <c r="J26" s="14">
        <v>5.452376755550839E-2</v>
      </c>
      <c r="K26" s="13">
        <v>163156.07</v>
      </c>
      <c r="L26" s="14">
        <v>7.2407404438108308E-2</v>
      </c>
      <c r="M26" s="13">
        <v>22187.86</v>
      </c>
      <c r="N26" s="14">
        <v>5.7474422516086428E-2</v>
      </c>
      <c r="O26" s="13">
        <v>290417.26</v>
      </c>
      <c r="P26" s="14">
        <v>6.2936175382901013E-2</v>
      </c>
      <c r="Q26" s="7"/>
    </row>
    <row r="27" spans="1:17" hidden="1" x14ac:dyDescent="0.25">
      <c r="B27" s="35" t="s">
        <v>257</v>
      </c>
      <c r="C27" s="13">
        <v>114059.43999999996</v>
      </c>
      <c r="D27" s="14">
        <v>9.1350752796633031E-2</v>
      </c>
      <c r="E27" s="12">
        <v>15.742000000000004</v>
      </c>
      <c r="F27" s="14">
        <v>8.6226823323199975E-2</v>
      </c>
      <c r="G27" s="12">
        <v>143578.68999999997</v>
      </c>
      <c r="H27" s="14">
        <v>0.10808779540267652</v>
      </c>
      <c r="I27" s="12">
        <v>2138204.5200000009</v>
      </c>
      <c r="J27" s="14">
        <v>0.12946010240615147</v>
      </c>
      <c r="K27" s="13">
        <v>260708.1</v>
      </c>
      <c r="L27" s="14">
        <v>0.11570024233233116</v>
      </c>
      <c r="M27" s="13">
        <v>53117.19</v>
      </c>
      <c r="N27" s="14">
        <v>0.13759235099406797</v>
      </c>
      <c r="O27" s="13">
        <v>784530.04</v>
      </c>
      <c r="P27" s="14">
        <v>0.17001510237578285</v>
      </c>
      <c r="Q27" s="7"/>
    </row>
    <row r="28" spans="1:17" hidden="1" x14ac:dyDescent="0.25">
      <c r="B28" s="35" t="s">
        <v>37</v>
      </c>
      <c r="C28" s="13">
        <v>38500</v>
      </c>
      <c r="D28" s="14">
        <v>3.083483473766286E-2</v>
      </c>
      <c r="E28" s="12">
        <v>0.40300000000000002</v>
      </c>
      <c r="F28" s="14">
        <v>2.2074329690795059E-3</v>
      </c>
      <c r="G28" s="12">
        <v>7755.64</v>
      </c>
      <c r="H28" s="14">
        <v>5.8385407300819807E-3</v>
      </c>
      <c r="I28" s="12">
        <v>116334.66</v>
      </c>
      <c r="J28" s="14">
        <v>7.0436185388780331E-3</v>
      </c>
      <c r="K28" s="13">
        <v>16694.88</v>
      </c>
      <c r="L28" s="14">
        <v>7.4090588735416692E-3</v>
      </c>
      <c r="M28" s="13">
        <v>3459.97</v>
      </c>
      <c r="N28" s="14">
        <v>8.9625487844696844E-3</v>
      </c>
      <c r="O28" s="13">
        <v>51899.51</v>
      </c>
      <c r="P28" s="14">
        <v>1.1247116179136958E-2</v>
      </c>
      <c r="Q28" s="7"/>
    </row>
    <row r="29" spans="1:17" hidden="1" x14ac:dyDescent="0.25">
      <c r="B29" s="35" t="s">
        <v>258</v>
      </c>
      <c r="C29" s="13">
        <v>1248587.8496690826</v>
      </c>
      <c r="D29" s="14">
        <v>1</v>
      </c>
      <c r="E29" s="12">
        <v>182.56500000000003</v>
      </c>
      <c r="F29" s="14">
        <v>1</v>
      </c>
      <c r="G29" s="12">
        <v>1328352.4699999997</v>
      </c>
      <c r="H29" s="14">
        <v>1</v>
      </c>
      <c r="I29" s="12">
        <v>16516320.320000006</v>
      </c>
      <c r="J29" s="14">
        <v>1</v>
      </c>
      <c r="K29" s="13">
        <v>2253306.4300000002</v>
      </c>
      <c r="L29" s="14">
        <v>1</v>
      </c>
      <c r="M29" s="13">
        <v>386047.55</v>
      </c>
      <c r="N29" s="14">
        <v>1</v>
      </c>
      <c r="O29" s="13">
        <v>4614472.6500000004</v>
      </c>
      <c r="P29" s="14">
        <v>1</v>
      </c>
      <c r="Q29" s="7"/>
    </row>
    <row r="30" spans="1:17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</sheetData>
  <hyperlinks>
    <hyperlink ref="A2" location="'Table Name &amp; Description'!A1" display="Return to List" xr:uid="{87D740C0-C9C8-43E9-8785-339A0C2F833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45LzE2LzIwMjEgMzo0ODozMCBBTTwvRGF0ZVRpbWU+PExhYmVsU3RyaW5nPlVucmVzdHJpY3RlZDwvTGFiZWxTdHJpbmc+PC9pdGVtPjwvbGFiZWxIaXN0b3J5Pg==</Value>
</WrappedLabelHistory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Props1.xml><?xml version="1.0" encoding="utf-8"?>
<ds:datastoreItem xmlns:ds="http://schemas.openxmlformats.org/officeDocument/2006/customXml" ds:itemID="{3E2C9D25-6E73-4718-AC5D-B9A93164073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6A7B45DD-FC91-4E04-ADC9-A23C43CC3F41}">
  <ds:schemaRefs/>
</ds:datastoreItem>
</file>

<file path=customXml/itemProps3.xml><?xml version="1.0" encoding="utf-8"?>
<ds:datastoreItem xmlns:ds="http://schemas.openxmlformats.org/officeDocument/2006/customXml" ds:itemID="{A88F3B21-811C-4EC1-B306-FE5DB53EF1A5}">
  <ds:schemaRefs/>
</ds:datastoreItem>
</file>

<file path=customXml/itemProps4.xml><?xml version="1.0" encoding="utf-8"?>
<ds:datastoreItem xmlns:ds="http://schemas.openxmlformats.org/officeDocument/2006/customXml" ds:itemID="{40C65749-E5D5-4E02-A7A9-9A755B0B4906}">
  <ds:schemaRefs/>
</ds:datastoreItem>
</file>

<file path=customXml/itemProps5.xml><?xml version="1.0" encoding="utf-8"?>
<ds:datastoreItem xmlns:ds="http://schemas.openxmlformats.org/officeDocument/2006/customXml" ds:itemID="{25986E08-A9C0-4284-AE9A-562C95518E7A}">
  <ds:schemaRefs/>
</ds:datastoreItem>
</file>

<file path=customXml/itemProps6.xml><?xml version="1.0" encoding="utf-8"?>
<ds:datastoreItem xmlns:ds="http://schemas.openxmlformats.org/officeDocument/2006/customXml" ds:itemID="{79111699-3E9E-4314-BA1F-265C1247E194}">
  <ds:schemaRefs/>
</ds:datastoreItem>
</file>

<file path=customXml/itemProps7.xml><?xml version="1.0" encoding="utf-8"?>
<ds:datastoreItem xmlns:ds="http://schemas.openxmlformats.org/officeDocument/2006/customXml" ds:itemID="{0B2A950D-2DC8-4143-BC6D-F36E827732F0}">
  <ds:schemaRefs/>
</ds:datastoreItem>
</file>

<file path=customXml/itemProps8.xml><?xml version="1.0" encoding="utf-8"?>
<ds:datastoreItem xmlns:ds="http://schemas.openxmlformats.org/officeDocument/2006/customXml" ds:itemID="{FD3C0EB0-0265-4894-BC96-038A9204E010}">
  <ds:schemaRefs>
    <ds:schemaRef ds:uri="http://www.w3.org/2001/XMLSchema"/>
    <ds:schemaRef ds:uri="http://www.boldonjames.com/2016/02/Classifier/internal/wrappedLabelHistory"/>
  </ds:schemaRefs>
</ds:datastoreItem>
</file>

<file path=customXml/itemProps9.xml><?xml version="1.0" encoding="utf-8"?>
<ds:datastoreItem xmlns:ds="http://schemas.openxmlformats.org/officeDocument/2006/customXml" ds:itemID="{F48FDC17-ACBB-46F9-94AD-24AE8B663F43}">
  <ds:schemaRefs/>
</ds:datastoreItem>
</file>

<file path=customXml/itemProps10.xml><?xml version="1.0" encoding="utf-8"?>
<ds:datastoreItem xmlns:ds="http://schemas.openxmlformats.org/officeDocument/2006/customXml" ds:itemID="{2F41EDD5-A80C-44E1-A590-BE3B07C784D0}">
  <ds:schemaRefs/>
</ds:datastoreItem>
</file>

<file path=customXml/itemProps11.xml><?xml version="1.0" encoding="utf-8"?>
<ds:datastoreItem xmlns:ds="http://schemas.openxmlformats.org/officeDocument/2006/customXml" ds:itemID="{B7D1B259-0A68-4586-A1E2-6A9E7E5BA4F9}">
  <ds:schemaRefs/>
</ds:datastoreItem>
</file>

<file path=customXml/itemProps12.xml><?xml version="1.0" encoding="utf-8"?>
<ds:datastoreItem xmlns:ds="http://schemas.openxmlformats.org/officeDocument/2006/customXml" ds:itemID="{B8878A2D-3597-4C64-847B-04B172DB4081}">
  <ds:schemaRefs/>
</ds:datastoreItem>
</file>

<file path=customXml/itemProps13.xml><?xml version="1.0" encoding="utf-8"?>
<ds:datastoreItem xmlns:ds="http://schemas.openxmlformats.org/officeDocument/2006/customXml" ds:itemID="{D2116913-7AE2-46BE-AB1C-07E0789FE646}">
  <ds:schemaRefs/>
</ds:datastoreItem>
</file>

<file path=customXml/itemProps14.xml><?xml version="1.0" encoding="utf-8"?>
<ds:datastoreItem xmlns:ds="http://schemas.openxmlformats.org/officeDocument/2006/customXml" ds:itemID="{ECC7AD68-06FB-4355-8EAA-E261EF6523FA}">
  <ds:schemaRefs/>
</ds:datastoreItem>
</file>

<file path=customXml/itemProps15.xml><?xml version="1.0" encoding="utf-8"?>
<ds:datastoreItem xmlns:ds="http://schemas.openxmlformats.org/officeDocument/2006/customXml" ds:itemID="{ED5BF6DB-4533-4BEF-8FF1-A55C64A5BE24}">
  <ds:schemaRefs/>
</ds:datastoreItem>
</file>

<file path=customXml/itemProps16.xml><?xml version="1.0" encoding="utf-8"?>
<ds:datastoreItem xmlns:ds="http://schemas.openxmlformats.org/officeDocument/2006/customXml" ds:itemID="{386FC9EA-8492-40F1-8A0F-9A5B22649456}">
  <ds:schemaRefs/>
</ds:datastoreItem>
</file>

<file path=customXml/itemProps17.xml><?xml version="1.0" encoding="utf-8"?>
<ds:datastoreItem xmlns:ds="http://schemas.openxmlformats.org/officeDocument/2006/customXml" ds:itemID="{3DE30C53-22F9-41A2-9D6A-5432337239C0}">
  <ds:schemaRefs/>
</ds:datastoreItem>
</file>

<file path=customXml/itemProps18.xml><?xml version="1.0" encoding="utf-8"?>
<ds:datastoreItem xmlns:ds="http://schemas.openxmlformats.org/officeDocument/2006/customXml" ds:itemID="{4232D28C-D423-46F0-A816-BB5CD046C455}">
  <ds:schemaRefs/>
</ds:datastoreItem>
</file>

<file path=customXml/itemProps19.xml><?xml version="1.0" encoding="utf-8"?>
<ds:datastoreItem xmlns:ds="http://schemas.openxmlformats.org/officeDocument/2006/customXml" ds:itemID="{F16B4309-BB98-44A8-A9EE-FFD82D899261}">
  <ds:schemaRefs/>
</ds:datastoreItem>
</file>

<file path=customXml/itemProps20.xml><?xml version="1.0" encoding="utf-8"?>
<ds:datastoreItem xmlns:ds="http://schemas.openxmlformats.org/officeDocument/2006/customXml" ds:itemID="{857D9F77-2058-476F-A1F9-86AFAD0688FE}">
  <ds:schemaRefs/>
</ds:datastoreItem>
</file>

<file path=customXml/itemProps21.xml><?xml version="1.0" encoding="utf-8"?>
<ds:datastoreItem xmlns:ds="http://schemas.openxmlformats.org/officeDocument/2006/customXml" ds:itemID="{57C12675-6CE0-4D9E-AC7A-7E2D416E6552}">
  <ds:schemaRefs/>
</ds:datastoreItem>
</file>

<file path=customXml/itemProps22.xml><?xml version="1.0" encoding="utf-8"?>
<ds:datastoreItem xmlns:ds="http://schemas.openxmlformats.org/officeDocument/2006/customXml" ds:itemID="{6DB68FA4-0520-46F7-BCD8-27FFBD496774}">
  <ds:schemaRefs/>
</ds:datastoreItem>
</file>

<file path=customXml/itemProps23.xml><?xml version="1.0" encoding="utf-8"?>
<ds:datastoreItem xmlns:ds="http://schemas.openxmlformats.org/officeDocument/2006/customXml" ds:itemID="{51DA23A8-92B7-4559-BA16-CB322D003A47}">
  <ds:schemaRefs/>
</ds:datastoreItem>
</file>

<file path=customXml/itemProps24.xml><?xml version="1.0" encoding="utf-8"?>
<ds:datastoreItem xmlns:ds="http://schemas.openxmlformats.org/officeDocument/2006/customXml" ds:itemID="{D67AA009-8BEF-4659-B3F0-22309ECDA92F}">
  <ds:schemaRefs/>
</ds:datastoreItem>
</file>

<file path=customXml/itemProps25.xml><?xml version="1.0" encoding="utf-8"?>
<ds:datastoreItem xmlns:ds="http://schemas.openxmlformats.org/officeDocument/2006/customXml" ds:itemID="{6B5EF7C8-BFB4-4C8A-86D3-F8EEB44B0F25}">
  <ds:schemaRefs/>
</ds:datastoreItem>
</file>

<file path=customXml/itemProps26.xml><?xml version="1.0" encoding="utf-8"?>
<ds:datastoreItem xmlns:ds="http://schemas.openxmlformats.org/officeDocument/2006/customXml" ds:itemID="{6D48DF0D-2BD5-4355-BED1-A3FE7C300538}">
  <ds:schemaRefs/>
</ds:datastoreItem>
</file>

<file path=customXml/itemProps27.xml><?xml version="1.0" encoding="utf-8"?>
<ds:datastoreItem xmlns:ds="http://schemas.openxmlformats.org/officeDocument/2006/customXml" ds:itemID="{87B5DE1F-DF7D-476F-A0C1-C8DEFE4D7645}">
  <ds:schemaRefs/>
</ds:datastoreItem>
</file>

<file path=customXml/itemProps28.xml><?xml version="1.0" encoding="utf-8"?>
<ds:datastoreItem xmlns:ds="http://schemas.openxmlformats.org/officeDocument/2006/customXml" ds:itemID="{63A91B7C-FE8D-4910-BC9D-4764EAFEEB1D}">
  <ds:schemaRefs/>
</ds:datastoreItem>
</file>

<file path=customXml/itemProps29.xml><?xml version="1.0" encoding="utf-8"?>
<ds:datastoreItem xmlns:ds="http://schemas.openxmlformats.org/officeDocument/2006/customXml" ds:itemID="{E1907F5D-F6D1-41FC-98C5-49B1940C8902}">
  <ds:schemaRefs/>
</ds:datastoreItem>
</file>

<file path=customXml/itemProps30.xml><?xml version="1.0" encoding="utf-8"?>
<ds:datastoreItem xmlns:ds="http://schemas.openxmlformats.org/officeDocument/2006/customXml" ds:itemID="{B0EEACD5-B552-4879-B497-7679AEFE20E2}">
  <ds:schemaRefs/>
</ds:datastoreItem>
</file>

<file path=customXml/itemProps31.xml><?xml version="1.0" encoding="utf-8"?>
<ds:datastoreItem xmlns:ds="http://schemas.openxmlformats.org/officeDocument/2006/customXml" ds:itemID="{0A356E03-D36B-4C34-9173-33D49F27F3AB}">
  <ds:schemaRefs/>
</ds:datastoreItem>
</file>

<file path=customXml/itemProps32.xml><?xml version="1.0" encoding="utf-8"?>
<ds:datastoreItem xmlns:ds="http://schemas.openxmlformats.org/officeDocument/2006/customXml" ds:itemID="{02025F78-8916-408B-81D1-983DFE103B4F}">
  <ds:schemaRefs/>
</ds:datastoreItem>
</file>

<file path=customXml/itemProps33.xml><?xml version="1.0" encoding="utf-8"?>
<ds:datastoreItem xmlns:ds="http://schemas.openxmlformats.org/officeDocument/2006/customXml" ds:itemID="{6DB76A7F-DE38-4D16-A2F9-2824A269F71D}">
  <ds:schemaRefs/>
</ds:datastoreItem>
</file>

<file path=customXml/itemProps34.xml><?xml version="1.0" encoding="utf-8"?>
<ds:datastoreItem xmlns:ds="http://schemas.openxmlformats.org/officeDocument/2006/customXml" ds:itemID="{E0AF9B99-EEF7-418D-B9A0-5F10AE005531}">
  <ds:schemaRefs/>
</ds:datastoreItem>
</file>

<file path=customXml/itemProps35.xml><?xml version="1.0" encoding="utf-8"?>
<ds:datastoreItem xmlns:ds="http://schemas.openxmlformats.org/officeDocument/2006/customXml" ds:itemID="{202420B2-D2B5-4DBC-9B5D-BC87441B5414}">
  <ds:schemaRefs/>
</ds:datastoreItem>
</file>

<file path=customXml/itemProps36.xml><?xml version="1.0" encoding="utf-8"?>
<ds:datastoreItem xmlns:ds="http://schemas.openxmlformats.org/officeDocument/2006/customXml" ds:itemID="{FF61956C-4CE8-4377-82AA-1010E63FBB09}">
  <ds:schemaRefs/>
</ds:datastoreItem>
</file>

<file path=customXml/itemProps37.xml><?xml version="1.0" encoding="utf-8"?>
<ds:datastoreItem xmlns:ds="http://schemas.openxmlformats.org/officeDocument/2006/customXml" ds:itemID="{B723BCBE-0658-4CCB-AEAE-C654E4C2DCE2}">
  <ds:schemaRefs/>
</ds:datastoreItem>
</file>

<file path=customXml/itemProps38.xml><?xml version="1.0" encoding="utf-8"?>
<ds:datastoreItem xmlns:ds="http://schemas.openxmlformats.org/officeDocument/2006/customXml" ds:itemID="{1884C513-C8CE-46EB-92DF-DC96F25F5E80}">
  <ds:schemaRefs/>
</ds:datastoreItem>
</file>

<file path=customXml/itemProps39.xml><?xml version="1.0" encoding="utf-8"?>
<ds:datastoreItem xmlns:ds="http://schemas.openxmlformats.org/officeDocument/2006/customXml" ds:itemID="{A3B9F88D-2F1D-4355-9A93-5A1A7363A4DE}">
  <ds:schemaRefs>
    <ds:schemaRef ds:uri="http://schemas.microsoft.com/DataMashup"/>
  </ds:schemaRefs>
</ds:datastoreItem>
</file>

<file path=customXml/itemProps40.xml><?xml version="1.0" encoding="utf-8"?>
<ds:datastoreItem xmlns:ds="http://schemas.openxmlformats.org/officeDocument/2006/customXml" ds:itemID="{9B7C9EB0-4E07-4010-AF49-A98BED695F8F}">
  <ds:schemaRefs/>
</ds:datastoreItem>
</file>

<file path=customXml/itemProps41.xml><?xml version="1.0" encoding="utf-8"?>
<ds:datastoreItem xmlns:ds="http://schemas.openxmlformats.org/officeDocument/2006/customXml" ds:itemID="{389C5A35-483A-4D37-9297-9CBE20C86AD0}">
  <ds:schemaRefs/>
</ds:datastoreItem>
</file>

<file path=customXml/itemProps42.xml><?xml version="1.0" encoding="utf-8"?>
<ds:datastoreItem xmlns:ds="http://schemas.openxmlformats.org/officeDocument/2006/customXml" ds:itemID="{77695B66-E688-4F4B-A28F-DDE27E35F90A}">
  <ds:schemaRefs/>
</ds:datastoreItem>
</file>

<file path=customXml/itemProps43.xml><?xml version="1.0" encoding="utf-8"?>
<ds:datastoreItem xmlns:ds="http://schemas.openxmlformats.org/officeDocument/2006/customXml" ds:itemID="{FD43B161-C8AF-46DC-9F82-12F9DB7011D1}">
  <ds:schemaRefs/>
</ds:datastoreItem>
</file>

<file path=customXml/itemProps44.xml><?xml version="1.0" encoding="utf-8"?>
<ds:datastoreItem xmlns:ds="http://schemas.openxmlformats.org/officeDocument/2006/customXml" ds:itemID="{EF1B8C99-B3A7-4B20-A2E4-276757D8C8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Table Name &amp; Description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ngovn</dc:creator>
  <cp:lastModifiedBy>Ngo, Vinh-Phong N. [US-US]</cp:lastModifiedBy>
  <dcterms:created xsi:type="dcterms:W3CDTF">2021-09-15T16:45:11Z</dcterms:created>
  <dcterms:modified xsi:type="dcterms:W3CDTF">2025-06-20T18:59:58Z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39633aed-82e3-47f9-a0ae-3400f49ffae4</vt:lpwstr>
  </property>
  <property fmtid="{D5CDD505-2E9C-101B-9397-08002B2CF9AE}" pid="3" name="bjSaver">
    <vt:lpwstr>G3ikdu48ttcEijIqm8mmgifimqM5dooD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{FD3C0EB0-0265-4894-BC96-038A9204E010}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uid="42834bfb-1ec1-4beb-bd64-eb83fb3cb3f3" value="" /&gt;&lt;/sisl&gt;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2022-08-18T01:38:22Z</vt:lpwstr>
  </property>
  <property fmtid="{D5CDD505-2E9C-101B-9397-08002B2CF9AE}" pid="10" name="MSIP_Label_c968a81f-7ed4-4faa-9408-9652e001dd96_Method">
    <vt:lpwstr>Standard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2dede158-c7d6-49b8-a3d9-bfdb25156c3b</vt:lpwstr>
  </property>
  <property fmtid="{D5CDD505-2E9C-101B-9397-08002B2CF9AE}" pid="14" name="MSIP_Label_c968a81f-7ed4-4faa-9408-9652e001dd96_ContentBits">
    <vt:lpwstr>0</vt:lpwstr>
  </property>
</Properties>
</file>