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839bu-fp01\1839-HON\Applications,Worksheets, and Flyers\Commercial PY26\Worksheets\Incomplete\"/>
    </mc:Choice>
  </mc:AlternateContent>
  <xr:revisionPtr revIDLastSave="0" documentId="13_ncr:1_{DB25D1AE-3725-403B-AE72-DDF9FEC9FA9B}" xr6:coauthVersionLast="47" xr6:coauthVersionMax="47" xr10:uidLastSave="{00000000-0000-0000-0000-000000000000}"/>
  <workbookProtection workbookAlgorithmName="SHA-512" workbookHashValue="IB5+Pgt7wnHxu+PwlcVlMGxVoNQ1kq8pXS7cURPkKq93NkKJDDr7/1wqyrbzGkHLXOtwnPvhrj2mBrKiuaAg2Q==" workbookSaltValue="E8jjSt/rzKUFWL+j5BGFOg==" workbookSpinCount="100000" lockStructure="1"/>
  <bookViews>
    <workbookView xWindow="22932" yWindow="-108" windowWidth="23256" windowHeight="12456" xr2:uid="{00000000-000D-0000-FFFF-FFFF00000000}"/>
  </bookViews>
  <sheets>
    <sheet name="Inpu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0" i="1" l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9" i="1"/>
  <c r="L19" i="1" s="1"/>
  <c r="K20" i="1"/>
  <c r="K9" i="1"/>
  <c r="L9" i="1" s="1"/>
  <c r="L20" i="1"/>
  <c r="G10" i="1" a="1"/>
  <c r="G10" i="1" s="1"/>
  <c r="G11" i="1" a="1"/>
  <c r="G11" i="1" s="1"/>
  <c r="G12" i="1" a="1"/>
  <c r="G12" i="1" s="1"/>
  <c r="G13" i="1" a="1"/>
  <c r="G13" i="1" s="1"/>
  <c r="G14" i="1" a="1"/>
  <c r="G14" i="1" s="1"/>
  <c r="G15" i="1" a="1"/>
  <c r="G15" i="1" s="1"/>
  <c r="G16" i="1" a="1"/>
  <c r="G16" i="1" s="1"/>
  <c r="G17" i="1" a="1"/>
  <c r="G17" i="1" s="1"/>
  <c r="G18" i="1" a="1"/>
  <c r="G18" i="1" s="1"/>
  <c r="K18" i="1" s="1"/>
  <c r="L18" i="1" s="1"/>
  <c r="G19" i="1" a="1"/>
  <c r="G19" i="1" s="1"/>
  <c r="G20" i="1" a="1"/>
  <c r="G20" i="1" s="1"/>
  <c r="G9" i="1" a="1"/>
  <c r="G9" i="1" s="1"/>
  <c r="L22" i="1" l="1"/>
  <c r="L21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<sst xmlns="http://schemas.openxmlformats.org/spreadsheetml/2006/main" count="77" uniqueCount="72">
  <si>
    <t>Program Qualifications</t>
  </si>
  <si>
    <t>Account Name:</t>
  </si>
  <si>
    <t>Project Name:</t>
  </si>
  <si>
    <t>Total Incentive Requested:</t>
  </si>
  <si>
    <t>EQUIPMENT INFORMATION</t>
  </si>
  <si>
    <t>Ex: Building Name, Floor, Room</t>
  </si>
  <si>
    <t>Application #:</t>
  </si>
  <si>
    <t>Description</t>
  </si>
  <si>
    <t>Manufacturer &amp; Model #</t>
  </si>
  <si>
    <t xml:space="preserve"> Company XYZ, Model 123</t>
  </si>
  <si>
    <t>Facility Type</t>
  </si>
  <si>
    <t>Facility Type:</t>
  </si>
  <si>
    <t>Education</t>
  </si>
  <si>
    <t>Grocery</t>
  </si>
  <si>
    <t>Health</t>
  </si>
  <si>
    <t>Hotel/Motel</t>
  </si>
  <si>
    <t>Industrial</t>
  </si>
  <si>
    <t>Office</t>
  </si>
  <si>
    <t>Restaurant</t>
  </si>
  <si>
    <t>Retail</t>
  </si>
  <si>
    <t>Warehouse</t>
  </si>
  <si>
    <t>Cold Storage</t>
  </si>
  <si>
    <t>Misc. Commercial</t>
  </si>
  <si>
    <r>
      <rPr>
        <b/>
        <sz val="14"/>
        <color rgb="FF3F3F3F"/>
        <rFont val="Calibri"/>
        <family val="2"/>
        <scheme val="minor"/>
      </rPr>
      <t>FEI-Certified Standalone Fan</t>
    </r>
    <r>
      <rPr>
        <b/>
        <sz val="13"/>
        <color rgb="FF3F3F3F"/>
        <rFont val="Calibri"/>
        <family val="2"/>
        <scheme val="minor"/>
      </rPr>
      <t xml:space="preserve">
</t>
    </r>
    <r>
      <rPr>
        <sz val="12"/>
        <color rgb="FF3F3F3F"/>
        <rFont val="Calibri"/>
        <family val="2"/>
        <scheme val="minor"/>
      </rPr>
      <t xml:space="preserve">Effective </t>
    </r>
    <r>
      <rPr>
        <sz val="12"/>
        <color rgb="FFFF0000"/>
        <rFont val="Calibri"/>
        <family val="2"/>
        <scheme val="minor"/>
      </rPr>
      <t>July 1, 2026</t>
    </r>
    <r>
      <rPr>
        <sz val="12"/>
        <color rgb="FF3F3F3F"/>
        <rFont val="Calibri"/>
        <family val="2"/>
        <scheme val="minor"/>
      </rPr>
      <t xml:space="preserve"> to </t>
    </r>
    <r>
      <rPr>
        <sz val="12"/>
        <color rgb="FFFF0000"/>
        <rFont val="Calibri"/>
        <family val="2"/>
        <scheme val="minor"/>
      </rPr>
      <t>June 30, 2027</t>
    </r>
    <r>
      <rPr>
        <sz val="12"/>
        <color rgb="FF3F3F3F"/>
        <rFont val="Calibri"/>
        <family val="2"/>
        <scheme val="minor"/>
      </rPr>
      <t xml:space="preserve">. </t>
    </r>
    <r>
      <rPr>
        <sz val="8"/>
        <color rgb="FF3F3F3F"/>
        <rFont val="Calibri"/>
        <family val="2"/>
        <scheme val="minor"/>
      </rPr>
      <t xml:space="preserve">Last modified date: 2026-06-17, VPN
</t>
    </r>
    <r>
      <rPr>
        <i/>
        <sz val="10"/>
        <color rgb="FF3F3F3F"/>
        <rFont val="Calibri"/>
        <family val="2"/>
        <scheme val="minor"/>
      </rPr>
      <t>Hawai‘i Energy's mission is to empower island families and businesses to make smart energy choices that reduce energy consumption, save money and pursue a 100% clean energy future.</t>
    </r>
  </si>
  <si>
    <t>Fan Speed Type</t>
  </si>
  <si>
    <t>Constant Speed</t>
  </si>
  <si>
    <t>Variable Speed</t>
  </si>
  <si>
    <t>Fan Control Type</t>
  </si>
  <si>
    <t>No Control or Bypass Damper</t>
  </si>
  <si>
    <t>Discharge Dampers</t>
  </si>
  <si>
    <t>Outlet Damper, Blade &amp; Airfoils Fans</t>
  </si>
  <si>
    <t>Inet Damper Box</t>
  </si>
  <si>
    <t>Inlet Guide Vane, Blade &amp; Airfoil Fans</t>
  </si>
  <si>
    <t>Inlet Vane Dampers</t>
  </si>
  <si>
    <t>Outlet Damper, FC Fans</t>
  </si>
  <si>
    <t>Eddy Current Drives</t>
  </si>
  <si>
    <t>Inlet Guide Vane, FC Fans</t>
  </si>
  <si>
    <t>VFD with Duct Static Pressure Control</t>
  </si>
  <si>
    <t xml:space="preserve">VFD with Low/No Duct Static Pressure Control </t>
  </si>
  <si>
    <t>Fan Quantity</t>
  </si>
  <si>
    <t>Incentive</t>
  </si>
  <si>
    <t>To qualify for a Hawai‘i Energy FEI incentive, all of the following conditions must be met:</t>
  </si>
  <si>
    <r>
      <rPr>
        <b/>
        <sz val="11"/>
        <color theme="1"/>
        <rFont val="Calibri"/>
        <family val="2"/>
        <scheme val="minor"/>
      </rPr>
      <t>2.</t>
    </r>
    <r>
      <rPr>
        <sz val="11"/>
        <color theme="1"/>
        <rFont val="Calibri"/>
        <family val="2"/>
        <scheme val="minor"/>
      </rPr>
      <t xml:space="preserve"> Fans must be standalone fans and may not be embedded within packaged equipment. A standalone fan may include, or exclude, a motor, variable speed drive (VSD), and/or transmission (e.g., belt drive).</t>
    </r>
  </si>
  <si>
    <r>
      <rPr>
        <b/>
        <sz val="11"/>
        <color theme="1"/>
        <rFont val="Calibri"/>
        <family val="2"/>
        <scheme val="minor"/>
      </rPr>
      <t>4.</t>
    </r>
    <r>
      <rPr>
        <sz val="11"/>
        <color theme="1"/>
        <rFont val="Calibri"/>
        <family val="2"/>
        <scheme val="minor"/>
      </rPr>
      <t xml:space="preserve"> Applicable end uses for eligible fans include: HVAC supply, return, exhaust, and relief fans.</t>
    </r>
  </si>
  <si>
    <t xml:space="preserve">• FEI≥1.12 for fan ≤10 hp </t>
  </si>
  <si>
    <t>• FEI≥1.22 for 10 hp &lt; fan ≤ 60 hp</t>
  </si>
  <si>
    <t>• FEI≥1.25 for fans 60 hp &lt; fan ≤ 200 hp</t>
  </si>
  <si>
    <t>• A motor nameplate horsepower greater than 1.0 hp, or</t>
  </si>
  <si>
    <t>• A fan nameplate electrical input power greater than 0.89 kW</t>
  </si>
  <si>
    <t>• Axial, cylindrical housed</t>
  </si>
  <si>
    <t>• Panel</t>
  </si>
  <si>
    <t>• Centrifugal, housed</t>
  </si>
  <si>
    <t>• Centrifugal, unhoused</t>
  </si>
  <si>
    <t>• Inline and mixed‑flow</t>
  </si>
  <si>
    <t>• Radial</t>
  </si>
  <si>
    <t>• Power roof ventilators</t>
  </si>
  <si>
    <t>• Ceiling fans</t>
  </si>
  <si>
    <t>• Reversible fans used for tunnel ventilation</t>
  </si>
  <si>
    <t>• Fans that operate exclusively under emergency conditions</t>
  </si>
  <si>
    <r>
      <rPr>
        <b/>
        <sz val="11"/>
        <color theme="1"/>
        <rFont val="Calibri"/>
        <family val="2"/>
        <scheme val="minor"/>
      </rPr>
      <t>5.</t>
    </r>
    <r>
      <rPr>
        <sz val="11"/>
        <color theme="1"/>
        <rFont val="Calibri"/>
        <family val="2"/>
        <scheme val="minor"/>
      </rPr>
      <t xml:space="preserve"> Qualifying fan types include:</t>
    </r>
  </si>
  <si>
    <r>
      <rPr>
        <b/>
        <sz val="11"/>
        <color theme="1"/>
        <rFont val="Calibri"/>
        <family val="2"/>
        <scheme val="minor"/>
      </rPr>
      <t>3.</t>
    </r>
    <r>
      <rPr>
        <sz val="11"/>
        <color theme="1"/>
        <rFont val="Calibri"/>
        <family val="2"/>
        <scheme val="minor"/>
      </rPr>
      <t xml:space="preserve"> Fans must have either:</t>
    </r>
  </si>
  <si>
    <r>
      <t>1.</t>
    </r>
    <r>
      <rPr>
        <sz val="11"/>
        <color theme="1"/>
        <rFont val="Calibri"/>
        <family val="2"/>
        <scheme val="minor"/>
      </rPr>
      <t xml:space="preserve"> Each fan or fan array must have an AMCA‑certified minimum FEI rating of:</t>
    </r>
  </si>
  <si>
    <r>
      <rPr>
        <b/>
        <sz val="11"/>
        <color theme="1"/>
        <rFont val="Calibri"/>
        <family val="2"/>
        <scheme val="minor"/>
      </rPr>
      <t>6.</t>
    </r>
    <r>
      <rPr>
        <sz val="11"/>
        <color theme="1"/>
        <rFont val="Calibri"/>
        <family val="2"/>
        <scheme val="minor"/>
      </rPr>
      <t xml:space="preserve"> The following fan types are </t>
    </r>
    <r>
      <rPr>
        <b/>
        <sz val="11"/>
        <color theme="1"/>
        <rFont val="Calibri"/>
        <family val="2"/>
        <scheme val="minor"/>
      </rPr>
      <t>not</t>
    </r>
    <r>
      <rPr>
        <sz val="11"/>
        <color theme="1"/>
        <rFont val="Calibri"/>
        <family val="2"/>
        <scheme val="minor"/>
      </rPr>
      <t xml:space="preserve"> eligible:</t>
    </r>
  </si>
  <si>
    <t>Fan Energy Index 
(FEI)</t>
  </si>
  <si>
    <t>Fan Horsepower</t>
  </si>
  <si>
    <t>Fan Electric Power (kW) 
at 100% Flow Fraction</t>
  </si>
  <si>
    <t>FEI Minimum</t>
  </si>
  <si>
    <t>HP Upper (inclusive)</t>
  </si>
  <si>
    <t>HP Lower (exclusive)</t>
  </si>
  <si>
    <t>Incentive Per HP</t>
  </si>
  <si>
    <t>Incentive per HP</t>
  </si>
  <si>
    <t>Total Installed Cost: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</si>
</sst>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2"/>
      <color rgb="FF3F3F3F"/>
      <name val="Calibri"/>
      <family val="2"/>
      <scheme val="minor"/>
    </font>
    <font>
      <sz val="8"/>
      <color rgb="FF3F3F3F"/>
      <name val="Calibri"/>
      <family val="2"/>
      <scheme val="minor"/>
    </font>
    <font>
      <i/>
      <sz val="10"/>
      <color rgb="FF3F3F3F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CE4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 tint="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6" borderId="1" xfId="0" applyFill="1" applyBorder="1" applyAlignment="1" applyProtection="1">
      <alignment horizontal="center" vertical="center" wrapText="1"/>
      <protection locked="0"/>
    </xf>
    <xf numFmtId="4" fontId="0" fillId="6" borderId="1" xfId="0" applyNumberFormat="1" applyFill="1" applyBorder="1" applyAlignment="1" applyProtection="1">
      <alignment horizontal="center" vertical="center" wrapText="1"/>
      <protection locked="0"/>
    </xf>
    <xf numFmtId="0" fontId="0" fillId="6" borderId="2" xfId="0" applyFill="1" applyBorder="1" applyAlignment="1" applyProtection="1">
      <alignment horizontal="center" wrapText="1"/>
      <protection locked="0"/>
    </xf>
    <xf numFmtId="44" fontId="0" fillId="6" borderId="2" xfId="0" applyNumberForma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6" xfId="0" applyFont="1" applyBorder="1" applyAlignment="1" applyProtection="1">
      <alignment horizontal="left" vertical="center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right" vertical="center" wrapText="1"/>
    </xf>
    <xf numFmtId="0" fontId="0" fillId="0" borderId="0" xfId="0" applyAlignment="1" applyProtection="1">
      <alignment horizontal="right" wrapText="1"/>
    </xf>
    <xf numFmtId="0" fontId="0" fillId="0" borderId="0" xfId="0" applyAlignment="1" applyProtection="1">
      <alignment horizontal="right"/>
    </xf>
    <xf numFmtId="0" fontId="7" fillId="3" borderId="1" xfId="0" applyFont="1" applyFill="1" applyBorder="1" applyAlignment="1" applyProtection="1">
      <alignment horizont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" fillId="7" borderId="1" xfId="0" applyFont="1" applyFill="1" applyBorder="1" applyAlignment="1" applyProtection="1">
      <alignment wrapText="1"/>
    </xf>
    <xf numFmtId="0" fontId="1" fillId="7" borderId="1" xfId="0" applyFont="1" applyFill="1" applyBorder="1" applyAlignment="1" applyProtection="1">
      <alignment horizont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4" fontId="8" fillId="5" borderId="1" xfId="0" applyNumberFormat="1" applyFont="1" applyFill="1" applyBorder="1" applyAlignment="1" applyProtection="1">
      <alignment horizontal="center" vertical="center" wrapText="1"/>
    </xf>
    <xf numFmtId="7" fontId="8" fillId="5" borderId="1" xfId="0" applyNumberFormat="1" applyFont="1" applyFill="1" applyBorder="1" applyAlignment="1" applyProtection="1">
      <alignment horizontal="center" vertical="center" wrapText="1"/>
    </xf>
    <xf numFmtId="44" fontId="8" fillId="5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0" borderId="1" xfId="0" applyBorder="1" applyAlignment="1" applyProtection="1">
      <alignment horizontal="left" vertical="center" wrapText="1"/>
    </xf>
    <xf numFmtId="164" fontId="0" fillId="0" borderId="1" xfId="0" applyNumberFormat="1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7" fontId="0" fillId="0" borderId="1" xfId="0" applyNumberFormat="1" applyFont="1" applyFill="1" applyBorder="1" applyAlignment="1" applyProtection="1">
      <alignment horizontal="center" vertical="center" wrapText="1"/>
    </xf>
    <xf numFmtId="44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wrapText="1"/>
    </xf>
    <xf numFmtId="0" fontId="1" fillId="3" borderId="8" xfId="0" applyFont="1" applyFill="1" applyBorder="1" applyAlignment="1" applyProtection="1">
      <alignment horizontal="right" wrapText="1"/>
    </xf>
    <xf numFmtId="0" fontId="1" fillId="3" borderId="9" xfId="0" applyFont="1" applyFill="1" applyBorder="1" applyAlignment="1" applyProtection="1">
      <alignment horizontal="right" wrapText="1"/>
    </xf>
    <xf numFmtId="44" fontId="0" fillId="4" borderId="7" xfId="0" applyNumberFormat="1" applyFill="1" applyBorder="1" applyAlignment="1" applyProtection="1">
      <alignment horizontal="center" wrapText="1"/>
    </xf>
    <xf numFmtId="0" fontId="13" fillId="0" borderId="0" xfId="0" applyFont="1" applyAlignment="1" applyProtection="1">
      <alignment vertical="top" wrapText="1"/>
    </xf>
    <xf numFmtId="0" fontId="14" fillId="0" borderId="0" xfId="0" applyFont="1" applyAlignment="1" applyProtection="1">
      <alignment horizontal="right"/>
    </xf>
    <xf numFmtId="0" fontId="10" fillId="0" borderId="0" xfId="0" applyFont="1" applyAlignment="1" applyProtection="1">
      <alignment vertical="top" wrapText="1"/>
    </xf>
    <xf numFmtId="0" fontId="9" fillId="3" borderId="0" xfId="0" applyFont="1" applyFill="1" applyAlignment="1" applyProtection="1">
      <alignment horizontal="left" wrapText="1"/>
    </xf>
    <xf numFmtId="0" fontId="0" fillId="0" borderId="0" xfId="0" applyAlignment="1" applyProtection="1">
      <alignment horizontal="left" vertical="top" wrapText="1"/>
    </xf>
    <xf numFmtId="0" fontId="12" fillId="0" borderId="0" xfId="0" applyFont="1" applyAlignment="1" applyProtection="1">
      <alignment horizontal="left" vertical="top" wrapText="1" indent="1"/>
    </xf>
    <xf numFmtId="0" fontId="0" fillId="0" borderId="0" xfId="0" applyAlignment="1" applyProtection="1">
      <alignment horizontal="left" vertical="top" wrapText="1" indent="1"/>
    </xf>
    <xf numFmtId="0" fontId="0" fillId="0" borderId="0" xfId="0" applyAlignment="1" applyProtection="1">
      <alignment horizontal="left" wrapText="1" indent="1"/>
    </xf>
    <xf numFmtId="0" fontId="0" fillId="0" borderId="0" xfId="0" applyAlignment="1" applyProtection="1">
      <alignment horizontal="left" vertical="top" wrapText="1" indent="3"/>
    </xf>
  </cellXfs>
  <cellStyles count="1">
    <cellStyle name="Normal" xfId="0" builtinId="0"/>
  </cellStyles>
  <dxfs count="2">
    <dxf>
      <fill>
        <patternFill patternType="gray125">
          <bgColor rgb="FFFF0000"/>
        </patternFill>
      </fill>
      <border>
        <left/>
        <right/>
        <top/>
        <bottom style="thin">
          <color auto="1"/>
        </bottom>
        <vertical/>
        <horizontal/>
      </border>
    </dxf>
    <dxf>
      <fill>
        <patternFill patternType="gray125">
          <bgColor rgb="FFFF0000"/>
        </patternFill>
      </fill>
      <border>
        <left/>
        <right/>
        <top/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595758</xdr:colOff>
      <xdr:row>0</xdr:row>
      <xdr:rowOff>11430</xdr:rowOff>
    </xdr:from>
    <xdr:to>
      <xdr:col>1</xdr:col>
      <xdr:colOff>1343534</xdr:colOff>
      <xdr:row>0</xdr:row>
      <xdr:rowOff>742950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158" y="11430"/>
          <a:ext cx="747776" cy="731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46"/>
  <sheetViews>
    <sheetView showGridLines="0" tabSelected="1" workbookViewId="0">
      <selection activeCell="C3" sqref="C3:D3"/>
    </sheetView>
  </sheetViews>
  <sheetFormatPr defaultColWidth="8.88671875" defaultRowHeight="14.4" x14ac:dyDescent="0.3"/>
  <cols>
    <col min="1" max="1" width="2.33203125" style="9" customWidth="1"/>
    <col min="2" max="2" width="29.44140625" style="9" bestFit="1" customWidth="1"/>
    <col min="3" max="3" width="24.44140625" style="9" bestFit="1" customWidth="1"/>
    <col min="4" max="4" width="15.5546875" style="9" bestFit="1" customWidth="1"/>
    <col min="5" max="5" width="22.44140625" style="9" bestFit="1" customWidth="1"/>
    <col min="6" max="6" width="16.109375" style="9" bestFit="1" customWidth="1"/>
    <col min="7" max="7" width="16.109375" style="9" customWidth="1"/>
    <col min="8" max="8" width="15.44140625" style="9" bestFit="1" customWidth="1"/>
    <col min="9" max="9" width="39.21875" style="9" bestFit="1" customWidth="1"/>
    <col min="10" max="10" width="11.77734375" style="9" bestFit="1" customWidth="1"/>
    <col min="11" max="12" width="15.77734375" style="9" customWidth="1"/>
    <col min="13" max="13" width="2.6640625" style="9" customWidth="1"/>
    <col min="14" max="14" width="20.5546875" style="9" hidden="1" customWidth="1"/>
    <col min="15" max="15" width="2.6640625" style="9" hidden="1" customWidth="1"/>
    <col min="16" max="16" width="42.44140625" style="9" hidden="1" customWidth="1"/>
    <col min="17" max="17" width="2.6640625" style="9" hidden="1" customWidth="1"/>
    <col min="18" max="18" width="14.33203125" style="9" hidden="1" customWidth="1"/>
    <col min="19" max="19" width="14.88671875" style="9" hidden="1" customWidth="1"/>
    <col min="20" max="20" width="2.6640625" style="9" hidden="1" customWidth="1"/>
    <col min="21" max="21" width="10.6640625" style="9" hidden="1" customWidth="1"/>
    <col min="22" max="22" width="10.33203125" style="9" hidden="1" customWidth="1"/>
    <col min="23" max="23" width="12.6640625" style="9" hidden="1" customWidth="1"/>
    <col min="24" max="16384" width="8.88671875" style="9"/>
  </cols>
  <sheetData>
    <row r="1" spans="2:23" ht="60" customHeight="1" thickBot="1" x14ac:dyDescent="0.35">
      <c r="B1" s="5"/>
      <c r="C1" s="6" t="s">
        <v>23</v>
      </c>
      <c r="D1" s="7"/>
      <c r="E1" s="7"/>
      <c r="F1" s="7"/>
      <c r="G1" s="7"/>
      <c r="H1" s="7"/>
      <c r="I1" s="7"/>
      <c r="J1" s="7"/>
      <c r="K1" s="7"/>
      <c r="L1" s="8"/>
    </row>
    <row r="3" spans="2:23" x14ac:dyDescent="0.3">
      <c r="B3" s="10" t="s">
        <v>1</v>
      </c>
      <c r="C3" s="3"/>
      <c r="D3" s="3"/>
      <c r="F3" s="10" t="s">
        <v>2</v>
      </c>
      <c r="G3" s="3"/>
      <c r="H3" s="3"/>
      <c r="J3" s="10"/>
      <c r="K3" s="10"/>
    </row>
    <row r="5" spans="2:23" x14ac:dyDescent="0.3">
      <c r="B5" s="10" t="s">
        <v>6</v>
      </c>
      <c r="C5" s="3"/>
      <c r="D5" s="3"/>
      <c r="F5" s="11" t="s">
        <v>11</v>
      </c>
      <c r="G5" s="3"/>
      <c r="H5" s="3"/>
      <c r="J5" s="12" t="s">
        <v>71</v>
      </c>
      <c r="K5" s="4"/>
    </row>
    <row r="7" spans="2:23" x14ac:dyDescent="0.3">
      <c r="B7" s="13" t="s">
        <v>4</v>
      </c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2:23" ht="28.8" x14ac:dyDescent="0.3">
      <c r="B8" s="14" t="s">
        <v>7</v>
      </c>
      <c r="C8" s="14" t="s">
        <v>8</v>
      </c>
      <c r="D8" s="14" t="s">
        <v>64</v>
      </c>
      <c r="E8" s="14" t="s">
        <v>65</v>
      </c>
      <c r="F8" s="14" t="s">
        <v>63</v>
      </c>
      <c r="G8" s="14" t="s">
        <v>66</v>
      </c>
      <c r="H8" s="14" t="s">
        <v>24</v>
      </c>
      <c r="I8" s="14" t="s">
        <v>27</v>
      </c>
      <c r="J8" s="14" t="s">
        <v>39</v>
      </c>
      <c r="K8" s="14" t="s">
        <v>70</v>
      </c>
      <c r="L8" s="14" t="s">
        <v>40</v>
      </c>
      <c r="N8" s="15" t="s">
        <v>10</v>
      </c>
      <c r="P8" s="15" t="s">
        <v>27</v>
      </c>
      <c r="R8" s="16" t="s">
        <v>24</v>
      </c>
      <c r="S8" s="15" t="s">
        <v>69</v>
      </c>
      <c r="U8" s="15" t="s">
        <v>68</v>
      </c>
      <c r="V8" s="15" t="s">
        <v>67</v>
      </c>
      <c r="W8" s="15" t="s">
        <v>66</v>
      </c>
    </row>
    <row r="9" spans="2:23" x14ac:dyDescent="0.3">
      <c r="B9" s="17" t="s">
        <v>5</v>
      </c>
      <c r="C9" s="17" t="s">
        <v>9</v>
      </c>
      <c r="D9" s="17">
        <v>1.58</v>
      </c>
      <c r="E9" s="17">
        <v>1.3</v>
      </c>
      <c r="F9" s="18">
        <v>1.2</v>
      </c>
      <c r="G9" s="17" cm="1">
        <f t="array" ref="G9">_xlfn.IFNA(INDEX($W$9:$W$11,MATCH(1,(D9&gt;$U$9:$U$11)*(D9&lt;=$V$9:$V$11),0)),"")</f>
        <v>1.1200000000000001</v>
      </c>
      <c r="H9" s="17" t="s">
        <v>26</v>
      </c>
      <c r="I9" s="17" t="s">
        <v>28</v>
      </c>
      <c r="J9" s="17">
        <v>1</v>
      </c>
      <c r="K9" s="19">
        <f>_xlfn.IFNA(IF(AND(COUNTBLANK(B9:J9)&gt;0, COUNTA(B9:F9,H9:J9)&gt;0), COUNTBLANK(B9:J9) &amp; " blank field(s)", IF(F9&gt;=G9,_xlfn.XLOOKUP(H9,$R$9:$R$10,$S$9:$S$10),"Does not qualify")),"")</f>
        <v>1500</v>
      </c>
      <c r="L9" s="20">
        <f>IFERROR(D9*J9*K9, 0)</f>
        <v>2370</v>
      </c>
      <c r="N9" s="21" t="s">
        <v>22</v>
      </c>
      <c r="O9" s="22"/>
      <c r="P9" s="21" t="s">
        <v>28</v>
      </c>
      <c r="Q9" s="22"/>
      <c r="R9" s="23" t="s">
        <v>25</v>
      </c>
      <c r="S9" s="24">
        <v>1000</v>
      </c>
      <c r="T9" s="22"/>
      <c r="U9" s="21">
        <v>0</v>
      </c>
      <c r="V9" s="21">
        <v>10</v>
      </c>
      <c r="W9" s="21">
        <v>1.1200000000000001</v>
      </c>
    </row>
    <row r="10" spans="2:23" x14ac:dyDescent="0.3">
      <c r="B10" s="1"/>
      <c r="C10" s="1"/>
      <c r="D10" s="1"/>
      <c r="E10" s="1"/>
      <c r="F10" s="2"/>
      <c r="G10" s="25" t="str" cm="1">
        <f t="array" ref="G10">_xlfn.IFNA(INDEX($W$9:$W$11,MATCH(1,(D10&gt;$U$9:$U$11)*(D10&lt;=$V$9:$V$11),0)),"")</f>
        <v/>
      </c>
      <c r="H10" s="1"/>
      <c r="I10" s="1"/>
      <c r="J10" s="1"/>
      <c r="K10" s="26" t="str">
        <f t="shared" ref="K10:K20" si="0">_xlfn.IFNA(IF(AND(COUNTBLANK(B10:J10)&gt;0, COUNTA(B10:F10,H10:J10)&gt;0), COUNTBLANK(B10:J10) &amp; " blank field(s)", IF(F10&gt;=G10,_xlfn.XLOOKUP(H10,$R$9:$R$10,$S$9:$S$10),"Does not qualify")),"")</f>
        <v/>
      </c>
      <c r="L10" s="27">
        <f t="shared" ref="L10:L20" si="1">IFERROR(D10*J10*K10, 0)</f>
        <v>0</v>
      </c>
      <c r="N10" s="21" t="s">
        <v>21</v>
      </c>
      <c r="O10" s="22"/>
      <c r="P10" s="21" t="s">
        <v>29</v>
      </c>
      <c r="Q10" s="22"/>
      <c r="R10" s="23" t="s">
        <v>26</v>
      </c>
      <c r="S10" s="24">
        <v>1500</v>
      </c>
      <c r="T10" s="22"/>
      <c r="U10" s="21">
        <v>10</v>
      </c>
      <c r="V10" s="21">
        <v>60</v>
      </c>
      <c r="W10" s="21">
        <v>1.22</v>
      </c>
    </row>
    <row r="11" spans="2:23" x14ac:dyDescent="0.3">
      <c r="B11" s="1"/>
      <c r="C11" s="1"/>
      <c r="D11" s="1"/>
      <c r="E11" s="1"/>
      <c r="F11" s="2"/>
      <c r="G11" s="25" t="str" cm="1">
        <f t="array" ref="G11">_xlfn.IFNA(INDEX($W$9:$W$11,MATCH(1,(D11&gt;$U$9:$U$11)*(D11&lt;=$V$9:$V$11),0)),"")</f>
        <v/>
      </c>
      <c r="H11" s="1"/>
      <c r="I11" s="1"/>
      <c r="J11" s="1"/>
      <c r="K11" s="26" t="str">
        <f t="shared" si="0"/>
        <v/>
      </c>
      <c r="L11" s="27">
        <f t="shared" si="1"/>
        <v>0</v>
      </c>
      <c r="N11" s="21" t="s">
        <v>12</v>
      </c>
      <c r="O11" s="22"/>
      <c r="P11" s="21" t="s">
        <v>30</v>
      </c>
      <c r="Q11" s="22"/>
      <c r="R11" s="22"/>
      <c r="S11" s="22"/>
      <c r="T11" s="22"/>
      <c r="U11" s="21">
        <v>60</v>
      </c>
      <c r="V11" s="21">
        <v>200</v>
      </c>
      <c r="W11" s="21">
        <v>1.25</v>
      </c>
    </row>
    <row r="12" spans="2:23" x14ac:dyDescent="0.3">
      <c r="B12" s="1"/>
      <c r="C12" s="1"/>
      <c r="D12" s="1"/>
      <c r="E12" s="1"/>
      <c r="F12" s="2"/>
      <c r="G12" s="25" t="str" cm="1">
        <f t="array" ref="G12">_xlfn.IFNA(INDEX($W$9:$W$11,MATCH(1,(D12&gt;$U$9:$U$11)*(D12&lt;=$V$9:$V$11),0)),"")</f>
        <v/>
      </c>
      <c r="H12" s="1"/>
      <c r="I12" s="1"/>
      <c r="J12" s="1"/>
      <c r="K12" s="26" t="str">
        <f t="shared" si="0"/>
        <v/>
      </c>
      <c r="L12" s="27">
        <f t="shared" si="1"/>
        <v>0</v>
      </c>
      <c r="N12" s="28" t="s">
        <v>13</v>
      </c>
      <c r="P12" s="28" t="s">
        <v>31</v>
      </c>
    </row>
    <row r="13" spans="2:23" x14ac:dyDescent="0.3">
      <c r="B13" s="1"/>
      <c r="C13" s="1"/>
      <c r="D13" s="1"/>
      <c r="E13" s="1"/>
      <c r="F13" s="2"/>
      <c r="G13" s="25" t="str" cm="1">
        <f t="array" ref="G13">_xlfn.IFNA(INDEX($W$9:$W$11,MATCH(1,(D13&gt;$U$9:$U$11)*(D13&lt;=$V$9:$V$11),0)),"")</f>
        <v/>
      </c>
      <c r="H13" s="1"/>
      <c r="I13" s="1"/>
      <c r="J13" s="1"/>
      <c r="K13" s="26" t="str">
        <f t="shared" si="0"/>
        <v/>
      </c>
      <c r="L13" s="27">
        <f t="shared" si="1"/>
        <v>0</v>
      </c>
      <c r="N13" s="28" t="s">
        <v>14</v>
      </c>
      <c r="P13" s="28" t="s">
        <v>32</v>
      </c>
    </row>
    <row r="14" spans="2:23" x14ac:dyDescent="0.3">
      <c r="B14" s="1"/>
      <c r="C14" s="1"/>
      <c r="D14" s="1"/>
      <c r="E14" s="1"/>
      <c r="F14" s="2"/>
      <c r="G14" s="25" t="str" cm="1">
        <f t="array" ref="G14">_xlfn.IFNA(INDEX($W$9:$W$11,MATCH(1,(D14&gt;$U$9:$U$11)*(D14&lt;=$V$9:$V$11),0)),"")</f>
        <v/>
      </c>
      <c r="H14" s="1"/>
      <c r="I14" s="1"/>
      <c r="J14" s="1"/>
      <c r="K14" s="26" t="str">
        <f t="shared" si="0"/>
        <v/>
      </c>
      <c r="L14" s="27">
        <f t="shared" si="1"/>
        <v>0</v>
      </c>
      <c r="N14" s="28" t="s">
        <v>15</v>
      </c>
      <c r="P14" s="28" t="s">
        <v>33</v>
      </c>
    </row>
    <row r="15" spans="2:23" x14ac:dyDescent="0.3">
      <c r="B15" s="1"/>
      <c r="C15" s="1"/>
      <c r="D15" s="1"/>
      <c r="E15" s="1"/>
      <c r="F15" s="2"/>
      <c r="G15" s="25" t="str" cm="1">
        <f t="array" ref="G15">_xlfn.IFNA(INDEX($W$9:$W$11,MATCH(1,(D15&gt;$U$9:$U$11)*(D15&lt;=$V$9:$V$11),0)),"")</f>
        <v/>
      </c>
      <c r="H15" s="1"/>
      <c r="I15" s="1"/>
      <c r="J15" s="1"/>
      <c r="K15" s="26" t="str">
        <f t="shared" si="0"/>
        <v/>
      </c>
      <c r="L15" s="27">
        <f t="shared" si="1"/>
        <v>0</v>
      </c>
      <c r="N15" s="28" t="s">
        <v>16</v>
      </c>
      <c r="P15" s="28" t="s">
        <v>34</v>
      </c>
    </row>
    <row r="16" spans="2:23" x14ac:dyDescent="0.3">
      <c r="B16" s="1"/>
      <c r="C16" s="1"/>
      <c r="D16" s="1"/>
      <c r="E16" s="1"/>
      <c r="F16" s="2"/>
      <c r="G16" s="25" t="str" cm="1">
        <f t="array" ref="G16">_xlfn.IFNA(INDEX($W$9:$W$11,MATCH(1,(D16&gt;$U$9:$U$11)*(D16&lt;=$V$9:$V$11),0)),"")</f>
        <v/>
      </c>
      <c r="H16" s="1"/>
      <c r="I16" s="1"/>
      <c r="J16" s="1"/>
      <c r="K16" s="26" t="str">
        <f t="shared" si="0"/>
        <v/>
      </c>
      <c r="L16" s="27">
        <f t="shared" si="1"/>
        <v>0</v>
      </c>
      <c r="N16" s="28" t="s">
        <v>17</v>
      </c>
      <c r="P16" s="28" t="s">
        <v>35</v>
      </c>
    </row>
    <row r="17" spans="2:16" x14ac:dyDescent="0.3">
      <c r="B17" s="1"/>
      <c r="C17" s="1"/>
      <c r="D17" s="1"/>
      <c r="E17" s="1"/>
      <c r="F17" s="2"/>
      <c r="G17" s="25" t="str" cm="1">
        <f t="array" ref="G17">_xlfn.IFNA(INDEX($W$9:$W$11,MATCH(1,(D17&gt;$U$9:$U$11)*(D17&lt;=$V$9:$V$11),0)),"")</f>
        <v/>
      </c>
      <c r="H17" s="1"/>
      <c r="I17" s="1"/>
      <c r="J17" s="1"/>
      <c r="K17" s="26" t="str">
        <f t="shared" si="0"/>
        <v/>
      </c>
      <c r="L17" s="27">
        <f t="shared" si="1"/>
        <v>0</v>
      </c>
      <c r="N17" s="28" t="s">
        <v>18</v>
      </c>
      <c r="P17" s="28" t="s">
        <v>36</v>
      </c>
    </row>
    <row r="18" spans="2:16" x14ac:dyDescent="0.3">
      <c r="B18" s="1"/>
      <c r="C18" s="1"/>
      <c r="D18" s="1"/>
      <c r="E18" s="1"/>
      <c r="F18" s="2"/>
      <c r="G18" s="25" t="str" cm="1">
        <f t="array" ref="G18">_xlfn.IFNA(INDEX($W$9:$W$11,MATCH(1,(D18&gt;$U$9:$U$11)*(D18&lt;=$V$9:$V$11),0)),"")</f>
        <v/>
      </c>
      <c r="H18" s="1"/>
      <c r="I18" s="1"/>
      <c r="J18" s="1"/>
      <c r="K18" s="26" t="str">
        <f t="shared" si="0"/>
        <v/>
      </c>
      <c r="L18" s="27">
        <f t="shared" si="1"/>
        <v>0</v>
      </c>
      <c r="N18" s="28" t="s">
        <v>19</v>
      </c>
      <c r="P18" s="28" t="s">
        <v>37</v>
      </c>
    </row>
    <row r="19" spans="2:16" x14ac:dyDescent="0.3">
      <c r="B19" s="1"/>
      <c r="C19" s="1"/>
      <c r="D19" s="1"/>
      <c r="E19" s="1"/>
      <c r="F19" s="2"/>
      <c r="G19" s="25" t="str" cm="1">
        <f t="array" ref="G19">_xlfn.IFNA(INDEX($W$9:$W$11,MATCH(1,(D19&gt;$U$9:$U$11)*(D19&lt;=$V$9:$V$11),0)),"")</f>
        <v/>
      </c>
      <c r="H19" s="1"/>
      <c r="I19" s="1"/>
      <c r="J19" s="1"/>
      <c r="K19" s="26" t="str">
        <f t="shared" si="0"/>
        <v/>
      </c>
      <c r="L19" s="27">
        <f t="shared" si="1"/>
        <v>0</v>
      </c>
      <c r="N19" s="28" t="s">
        <v>20</v>
      </c>
      <c r="P19" s="28" t="s">
        <v>38</v>
      </c>
    </row>
    <row r="20" spans="2:16" x14ac:dyDescent="0.3">
      <c r="B20" s="1"/>
      <c r="C20" s="1"/>
      <c r="D20" s="1"/>
      <c r="E20" s="1"/>
      <c r="F20" s="2"/>
      <c r="G20" s="25" t="str" cm="1">
        <f t="array" ref="G20">_xlfn.IFNA(INDEX($W$9:$W$11,MATCH(1,(D20&gt;$U$9:$U$11)*(D20&lt;=$V$9:$V$11),0)),"")</f>
        <v/>
      </c>
      <c r="H20" s="1"/>
      <c r="I20" s="1"/>
      <c r="J20" s="1"/>
      <c r="K20" s="26" t="str">
        <f t="shared" si="0"/>
        <v/>
      </c>
      <c r="L20" s="27">
        <f t="shared" si="1"/>
        <v>0</v>
      </c>
    </row>
    <row r="21" spans="2:16" x14ac:dyDescent="0.3">
      <c r="B21" s="29" t="s">
        <v>3</v>
      </c>
      <c r="C21" s="29"/>
      <c r="D21" s="29"/>
      <c r="E21" s="29"/>
      <c r="F21" s="29"/>
      <c r="G21" s="29"/>
      <c r="H21" s="29"/>
      <c r="I21" s="29"/>
      <c r="J21" s="29"/>
      <c r="K21" s="30"/>
      <c r="L21" s="31" t="str">
        <f>IF(OR(ISBLANK($G$5),ISBLANK($K$5)),"Missing inputs",IF(COUNTBLANK($L$22), SUM($L$10:$L$20), $K$5*0.5))</f>
        <v>Missing inputs</v>
      </c>
    </row>
    <row r="22" spans="2:16" x14ac:dyDescent="0.3">
      <c r="B22" s="32"/>
      <c r="C22" s="32"/>
      <c r="D22" s="32"/>
      <c r="L22" s="33" t="str">
        <f>IF(SUM($L$10:$L$20)&gt;$K$5*0.5, "Total incentive capped at 50% of installed cost.", "")</f>
        <v/>
      </c>
    </row>
    <row r="23" spans="2:16" ht="15.6" x14ac:dyDescent="0.3">
      <c r="B23" s="34"/>
      <c r="C23" s="34"/>
      <c r="D23" s="34"/>
    </row>
    <row r="24" spans="2:16" ht="15.6" x14ac:dyDescent="0.3">
      <c r="B24" s="35" t="s">
        <v>0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6" x14ac:dyDescent="0.3">
      <c r="B25" s="36" t="s">
        <v>41</v>
      </c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2:16" s="39" customFormat="1" x14ac:dyDescent="0.3">
      <c r="B26" s="37" t="s">
        <v>61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</row>
    <row r="27" spans="2:16" s="39" customFormat="1" x14ac:dyDescent="0.3">
      <c r="B27" s="40" t="s">
        <v>44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</row>
    <row r="28" spans="2:16" s="39" customFormat="1" x14ac:dyDescent="0.3">
      <c r="B28" s="40" t="s">
        <v>45</v>
      </c>
      <c r="C28" s="40"/>
      <c r="D28" s="40"/>
      <c r="E28" s="40"/>
      <c r="F28" s="40"/>
      <c r="G28" s="40"/>
      <c r="H28" s="40"/>
      <c r="I28" s="40"/>
      <c r="J28" s="40"/>
      <c r="K28" s="40"/>
      <c r="L28" s="40"/>
    </row>
    <row r="29" spans="2:16" s="39" customFormat="1" x14ac:dyDescent="0.3">
      <c r="B29" s="40" t="s">
        <v>46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</row>
    <row r="30" spans="2:16" x14ac:dyDescent="0.3">
      <c r="B30" s="38" t="s">
        <v>42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</row>
    <row r="31" spans="2:16" x14ac:dyDescent="0.3">
      <c r="B31" s="38" t="s">
        <v>60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</row>
    <row r="32" spans="2:16" x14ac:dyDescent="0.3">
      <c r="B32" s="40" t="s">
        <v>47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</row>
    <row r="33" spans="2:12" x14ac:dyDescent="0.3">
      <c r="B33" s="40" t="s">
        <v>48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</row>
    <row r="34" spans="2:12" x14ac:dyDescent="0.3">
      <c r="B34" s="38" t="s">
        <v>43</v>
      </c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2:12" x14ac:dyDescent="0.3">
      <c r="B35" s="38" t="s">
        <v>59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2:12" x14ac:dyDescent="0.3">
      <c r="B36" s="40" t="s">
        <v>49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</row>
    <row r="37" spans="2:12" x14ac:dyDescent="0.3">
      <c r="B37" s="40" t="s">
        <v>50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</row>
    <row r="38" spans="2:12" x14ac:dyDescent="0.3">
      <c r="B38" s="40" t="s">
        <v>51</v>
      </c>
      <c r="C38" s="40"/>
      <c r="D38" s="40"/>
      <c r="E38" s="40"/>
      <c r="F38" s="40"/>
      <c r="G38" s="40"/>
      <c r="H38" s="40"/>
      <c r="I38" s="40"/>
      <c r="J38" s="40"/>
      <c r="K38" s="40"/>
      <c r="L38" s="40"/>
    </row>
    <row r="39" spans="2:12" x14ac:dyDescent="0.3">
      <c r="B39" s="40" t="s">
        <v>52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</row>
    <row r="40" spans="2:12" x14ac:dyDescent="0.3">
      <c r="B40" s="40" t="s">
        <v>53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2:12" x14ac:dyDescent="0.3">
      <c r="B41" s="40" t="s">
        <v>54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2:12" x14ac:dyDescent="0.3">
      <c r="B42" s="40" t="s">
        <v>55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</row>
    <row r="43" spans="2:12" x14ac:dyDescent="0.3">
      <c r="B43" s="38" t="s">
        <v>62</v>
      </c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2:12" x14ac:dyDescent="0.3">
      <c r="B44" s="40" t="s">
        <v>56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</row>
    <row r="45" spans="2:12" x14ac:dyDescent="0.3">
      <c r="B45" s="40" t="s">
        <v>57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</row>
    <row r="46" spans="2:12" x14ac:dyDescent="0.3">
      <c r="B46" s="40" t="s">
        <v>58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</row>
  </sheetData>
  <sheetProtection algorithmName="SHA-512" hashValue="6CYAeRxoOglZCfQLTuY2+jRS+kkvmqB4TDGprc9fGFyUtND4nmJbuqrAs/bEgpKzw13yk8UZpGGK2nXpEtvoiQ==" saltValue="RVanYnr5pJGM9mlvgej3Mw==" spinCount="100000" sheet="1" objects="1" scenarios="1" selectLockedCells="1"/>
  <mergeCells count="30">
    <mergeCell ref="B42:L42"/>
    <mergeCell ref="B44:L44"/>
    <mergeCell ref="G3:H3"/>
    <mergeCell ref="G5:H5"/>
    <mergeCell ref="B39:L39"/>
    <mergeCell ref="B40:L40"/>
    <mergeCell ref="B41:L41"/>
    <mergeCell ref="C1:L1"/>
    <mergeCell ref="B7:L7"/>
    <mergeCell ref="B24:L24"/>
    <mergeCell ref="B25:L25"/>
    <mergeCell ref="B26:L26"/>
    <mergeCell ref="B31:L31"/>
    <mergeCell ref="B30:L30"/>
    <mergeCell ref="B45:L45"/>
    <mergeCell ref="B46:L46"/>
    <mergeCell ref="B21:K21"/>
    <mergeCell ref="C3:D3"/>
    <mergeCell ref="C5:D5"/>
    <mergeCell ref="B34:L34"/>
    <mergeCell ref="B35:L35"/>
    <mergeCell ref="B43:L43"/>
    <mergeCell ref="B27:L27"/>
    <mergeCell ref="B28:L28"/>
    <mergeCell ref="B29:L29"/>
    <mergeCell ref="B32:L32"/>
    <mergeCell ref="B33:L33"/>
    <mergeCell ref="B36:L36"/>
    <mergeCell ref="B37:L37"/>
    <mergeCell ref="B38:L38"/>
  </mergeCells>
  <conditionalFormatting sqref="G5">
    <cfRule type="containsBlanks" dxfId="1" priority="1">
      <formula>LEN(TRIM(G5))=0</formula>
    </cfRule>
  </conditionalFormatting>
  <conditionalFormatting sqref="K5">
    <cfRule type="containsBlanks" dxfId="0" priority="4">
      <formula>LEN(TRIM(K5))=0</formula>
    </cfRule>
  </conditionalFormatting>
  <dataValidations count="3">
    <dataValidation type="list" allowBlank="1" showInputMessage="1" showErrorMessage="1" sqref="I9:I20" xr:uid="{F86AF3E9-715F-4C54-A22F-F375C50C8256}">
      <formula1>$P$9:$P$19</formula1>
    </dataValidation>
    <dataValidation type="list" allowBlank="1" showInputMessage="1" showErrorMessage="1" sqref="G5" xr:uid="{77E43B87-93E5-445D-8670-B5D1C842F558}">
      <formula1>$N$9:$N$19</formula1>
    </dataValidation>
    <dataValidation type="list" allowBlank="1" showInputMessage="1" showErrorMessage="1" sqref="H9:H20" xr:uid="{6BA1F200-D682-490B-800A-9AC03E579C05}">
      <formula1>$R$9:$R$10</formula1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c8d5760e-638a-47e8-9e2e-1226c2cb268d" origin="userSelected">
  <element uid="42834bfb-1ec1-4beb-bd64-eb83fb3cb3f3" value=""/>
</sisl>
</file>

<file path=customXml/item2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JjOGQ1NzYwZS02MzhhLTQ3ZTgtOWUyZS0xMjI2YzJjYjI2OGQiIG9yaWdpbj0idXNlclNlbGVjdGVkIj48ZWxlbWVudCB1aWQ9IjQyODM0YmZiLTFlYzEtNGJlYi1iZDY0LWViODNmYjNjYjNmMyIgdmFsdWU9IiIgeG1sbnM9Imh0dHA6Ly93d3cuYm9sZG9uamFtZXMuY29tLzIwMDgvMDEvc2llL2ludGVybmFsL2xhYmVsIiAvPjwvc2lzbD48VXNlck5hbWU+TEVJRE9TLUNPUlBcZGl6b25qZTwvVXNlck5hbWU+PERhdGVUaW1lPjcvNS8yMDE4IDc6Mjc6MTQgUE08L0RhdGVUaW1lPjxMYWJlbFN0cmluZz5VbnJlc3RyaWN0ZWQ8L0xhYmVsU3RyaW5nPjwvaXRlbT48L2xhYmVsSGlzdG9yeT4=</Value>
</WrappedLabelHistory>
</file>

<file path=customXml/itemProps1.xml><?xml version="1.0" encoding="utf-8"?>
<ds:datastoreItem xmlns:ds="http://schemas.openxmlformats.org/officeDocument/2006/customXml" ds:itemID="{B15FF927-D84A-472B-86C9-8ED39A529FD0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B87B4EE9-4FC8-4269-8E3F-5F98274A249D}">
  <ds:schemaRefs>
    <ds:schemaRef ds:uri="http://www.w3.org/2001/XMLSchema"/>
    <ds:schemaRef ds:uri="http://www.boldonjames.com/2016/02/Classifier/internal/wrappedLabelHistor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</vt:lpstr>
    </vt:vector>
  </TitlesOfParts>
  <Company>Leidos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Unrestricted</dc:subject>
  <dc:creator>Ngo, Vinh-Phong N.</dc:creator>
  <cp:lastModifiedBy>Ngo, Vinh-Phong N. [US-US]</cp:lastModifiedBy>
  <cp:lastPrinted>2024-05-20T18:01:27Z</cp:lastPrinted>
  <dcterms:created xsi:type="dcterms:W3CDTF">2017-06-19T21:18:32Z</dcterms:created>
  <dcterms:modified xsi:type="dcterms:W3CDTF">2026-06-30T11:00:20Z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8d65c86b-2328-4447-88a7-42b8178c1ec8</vt:lpwstr>
  </property>
  <property fmtid="{D5CDD505-2E9C-101B-9397-08002B2CF9AE}" pid="3" name="bjSaver">
    <vt:lpwstr>16RXcHSMB4q8Kkat38nIlk72qDTcFP1f</vt:lpwstr>
  </property>
  <property fmtid="{D5CDD505-2E9C-101B-9397-08002B2CF9AE}" pid="4" name="bjDocumentSecurityLabel">
    <vt:lpwstr>Unrestricted</vt:lpwstr>
  </property>
  <property fmtid="{D5CDD505-2E9C-101B-9397-08002B2CF9AE}" pid="5" name="bjLabelHistoryID">
    <vt:lpwstr>{B87B4EE9-4FC8-4269-8E3F-5F98274A249D}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policy="c8d5760e-638a-47e8-9e2e-1226c2cb268d" origin="userSelected" xmlns="http://www.boldonj</vt:lpwstr>
  </property>
  <property fmtid="{D5CDD505-2E9C-101B-9397-08002B2CF9AE}" pid="7" name="bjDocumentLabelXML-0">
    <vt:lpwstr>ames.com/2008/01/sie/internal/label"&gt;&lt;element uid="42834bfb-1ec1-4beb-bd64-eb83fb3cb3f3" value="" /&gt;&lt;/sisl&gt;</vt:lpwstr>
  </property>
  <property fmtid="{D5CDD505-2E9C-101B-9397-08002B2CF9AE}" pid="8" name="MSIP_Label_c968a81f-7ed4-4faa-9408-9652e001dd96_Enabled">
    <vt:lpwstr>true</vt:lpwstr>
  </property>
  <property fmtid="{D5CDD505-2E9C-101B-9397-08002B2CF9AE}" pid="9" name="MSIP_Label_c968a81f-7ed4-4faa-9408-9652e001dd96_SetDate">
    <vt:lpwstr>2022-06-20T19:12:36Z</vt:lpwstr>
  </property>
  <property fmtid="{D5CDD505-2E9C-101B-9397-08002B2CF9AE}" pid="10" name="MSIP_Label_c968a81f-7ed4-4faa-9408-9652e001dd96_Method">
    <vt:lpwstr>Standard</vt:lpwstr>
  </property>
  <property fmtid="{D5CDD505-2E9C-101B-9397-08002B2CF9AE}" pid="11" name="MSIP_Label_c968a81f-7ed4-4faa-9408-9652e001dd96_Name">
    <vt:lpwstr>Unrestricted</vt:lpwstr>
  </property>
  <property fmtid="{D5CDD505-2E9C-101B-9397-08002B2CF9AE}" pid="12" name="MSIP_Label_c968a81f-7ed4-4faa-9408-9652e001dd96_SiteId">
    <vt:lpwstr>b64da4ac-e800-4cfc-8931-e607f720a1b8</vt:lpwstr>
  </property>
  <property fmtid="{D5CDD505-2E9C-101B-9397-08002B2CF9AE}" pid="13" name="MSIP_Label_c968a81f-7ed4-4faa-9408-9652e001dd96_ActionId">
    <vt:lpwstr>25baddb7-5091-416f-b6bc-f70e63e4d443</vt:lpwstr>
  </property>
  <property fmtid="{D5CDD505-2E9C-101B-9397-08002B2CF9AE}" pid="14" name="MSIP_Label_c968a81f-7ed4-4faa-9408-9652e001dd96_ContentBits">
    <vt:lpwstr>0</vt:lpwstr>
  </property>
</Properties>
</file>