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49757B73-8B2D-4003-863C-CF5D745250A8}" xr6:coauthVersionLast="47" xr6:coauthVersionMax="47" xr10:uidLastSave="{00000000-0000-0000-0000-000000000000}"/>
  <workbookProtection workbookAlgorithmName="SHA-512" workbookHashValue="cJfCxZXsGfSnJmTba/BphvELDsyzFfSx9IQCoqdRmEvTs9EM83agICYb1XN7NS/lS7hbEKNn4879V+mZz4ECxw==" workbookSaltValue="577336UCSeHdEfyw4o97ig==" workbookSpinCount="100000" lockStructure="1"/>
  <bookViews>
    <workbookView xWindow="-57720" yWindow="-120" windowWidth="29040" windowHeight="15840" xr2:uid="{00000000-000D-0000-FFFF-FFFF00000000}"/>
  </bookViews>
  <sheets>
    <sheet name="Input" sheetId="1" r:id="rId1"/>
  </sheets>
  <definedNames>
    <definedName name="incentivePerMotor">Input!$AD$26:$AJ$44</definedName>
    <definedName name="motorSize">Input!$AL$27:$AL$45</definedName>
    <definedName name="ODP_1200">Input!$V$26:$Y$44</definedName>
    <definedName name="ODP_1800">Input!$N$26:$Q$44</definedName>
    <definedName name="ODP_3600">Input!$F$26:$I$44</definedName>
    <definedName name="TEFC_1200">Input!$Z$26:$AC$44</definedName>
    <definedName name="TEFC_1800">Input!$R$26:$U$44</definedName>
    <definedName name="TEFC_3600">Input!$J$26:$M$44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1" l="1"/>
  <c r="M12" i="1"/>
  <c r="AD13" i="1" l="1"/>
  <c r="AD14" i="1"/>
  <c r="AD15" i="1"/>
  <c r="AD16" i="1"/>
  <c r="AD17" i="1"/>
  <c r="AD18" i="1"/>
  <c r="AD19" i="1"/>
  <c r="AD12" i="1"/>
  <c r="M19" i="1"/>
  <c r="M14" i="1"/>
  <c r="M13" i="1"/>
  <c r="M11" i="1"/>
  <c r="M15" i="1"/>
  <c r="M17" i="1"/>
  <c r="M16" i="1"/>
  <c r="M18" i="1"/>
  <c r="AG11" i="1" l="1"/>
  <c r="AG15" i="1"/>
  <c r="AG19" i="1"/>
  <c r="AG18" i="1"/>
  <c r="AG17" i="1"/>
  <c r="AG16" i="1"/>
  <c r="AG14" i="1"/>
  <c r="AG13" i="1"/>
  <c r="AG12" i="1"/>
  <c r="AG20" i="1" l="1"/>
</calcChain>
</file>

<file path=xl/sharedStrings.xml><?xml version="1.0" encoding="utf-8"?>
<sst xmlns="http://schemas.openxmlformats.org/spreadsheetml/2006/main" count="50" uniqueCount="40">
  <si>
    <t>EQUIPMENT &amp; ELIGIBILITY REQUIREMENTS</t>
  </si>
  <si>
    <t>Total Incentive Requested:</t>
  </si>
  <si>
    <t>Account Name:</t>
  </si>
  <si>
    <t>Motor Size
(hp)</t>
  </si>
  <si>
    <t>RPM</t>
  </si>
  <si>
    <t>ODP
or
TEFC</t>
  </si>
  <si>
    <t>Efficiency
(%)</t>
  </si>
  <si>
    <t>Total Incentive</t>
  </si>
  <si>
    <t>Incentive
per
Motor</t>
  </si>
  <si>
    <t>Number
of
Motors</t>
  </si>
  <si>
    <t>Description</t>
  </si>
  <si>
    <t>ODP</t>
  </si>
  <si>
    <t>Chilled Water Pump</t>
  </si>
  <si>
    <t>MOTOR INCENTIVES REFERENCE TABLE</t>
  </si>
  <si>
    <t>TEFC</t>
  </si>
  <si>
    <t>Incentive per Motor</t>
  </si>
  <si>
    <t>3600 RPM
(2-pole)</t>
  </si>
  <si>
    <t>1800 RPM
(4-pole)</t>
  </si>
  <si>
    <t>1200 RPM
(6-pole)</t>
  </si>
  <si>
    <t>Other</t>
  </si>
  <si>
    <t>Worksheet Instructions</t>
  </si>
  <si>
    <t>Fill in the following information using one line for each variety of motor. Identical motors may be grouped on a single line.</t>
  </si>
  <si>
    <t>Program Qualifications</t>
  </si>
  <si>
    <t>• Only new motor installations qualify.</t>
  </si>
  <si>
    <t>• Used or rebuilt motors are not eligible.</t>
  </si>
  <si>
    <t>• Motors must meet minimum efficiency requirement shown in the Motor Incentive Reference Table.</t>
  </si>
  <si>
    <t>1. Motor size (hp) – Rated nameplate nominal horsepower.</t>
  </si>
  <si>
    <t>4. Motor efficiency (Nominal motor efficiency at full-load).</t>
  </si>
  <si>
    <t>5. Hawai‘i Energy qualifying efficiency (Nominal motor efficiency at full-Load).</t>
  </si>
  <si>
    <t>6. Description – Indicate the location and purpose of the motor (e.g., 3rd Floor Supply Fan).</t>
  </si>
  <si>
    <t>7. Quantity of motors itemized by variety of motor.</t>
  </si>
  <si>
    <t>8. Rebate per motor from the Motor Incentive Reference Table.</t>
  </si>
  <si>
    <t>9. Total Rebates – Multiply the quantity of motors by the rebate amount for each variety of motor.</t>
  </si>
  <si>
    <t>3. Enclosure Type (ODP or TEFC)
            • ODP is Open Drip Proof
            • TEFC is Totally Enclosed Fan Cooled</t>
  </si>
  <si>
    <t>2. Number of poles (2, 4, or 6)
            • 2 pole is 3600 RPM
            • 4 pole is 1800 RPM
            • 6 pole is 1200 RPM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</si>
  <si>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For a specialized motor that is not listed on the incentive table, the applicant may submit specifications and Hawai‘i Energy will consider these situations on a case-by-case basis to determine if it can qualify for an incentive.</t>
    </r>
  </si>
  <si>
    <t>Qualifying
Efficiency
(%)</t>
  </si>
  <si>
    <t>Project Name:</t>
  </si>
  <si>
    <t>Application #:</t>
  </si>
  <si>
    <r>
      <t xml:space="preserve">Premium Efficiency Motor Incentive Worksheet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>.</t>
    </r>
    <r>
      <rPr>
        <sz val="10"/>
        <color rgb="FF3F3F3F"/>
        <rFont val="Calibri"/>
        <family val="2"/>
        <scheme val="minor"/>
      </rPr>
      <t xml:space="preserve"> </t>
    </r>
    <r>
      <rPr>
        <sz val="6"/>
        <color rgb="FF3F3F3F"/>
        <rFont val="Calibri"/>
        <family val="2"/>
        <scheme val="minor"/>
      </rPr>
      <t>(WKS_C_PumpMotor_PEMotor_PY23_1ELS)</t>
    </r>
    <r>
      <rPr>
        <sz val="10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</si>
</sst>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Fill="1" applyProtection="1"/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/>
    </xf>
    <xf numFmtId="0" fontId="18" fillId="7" borderId="0" xfId="0" applyFont="1" applyFill="1" applyProtection="1"/>
    <xf numFmtId="0" fontId="18" fillId="9" borderId="0" xfId="0" applyFont="1" applyFill="1" applyProtection="1"/>
    <xf numFmtId="0" fontId="18" fillId="8" borderId="0" xfId="0" applyFont="1" applyFill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wrapText="1" indent="1"/>
    </xf>
    <xf numFmtId="0" fontId="0" fillId="3" borderId="41" xfId="0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 applyProtection="1">
      <alignment horizontal="center" vertical="center"/>
    </xf>
    <xf numFmtId="0" fontId="0" fillId="3" borderId="4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4" fillId="6" borderId="2" xfId="0" applyNumberFormat="1" applyFont="1" applyFill="1" applyBorder="1" applyAlignment="1" applyProtection="1">
      <alignment horizontal="center" wrapText="1"/>
    </xf>
    <xf numFmtId="1" fontId="14" fillId="6" borderId="2" xfId="0" applyNumberFormat="1" applyFont="1" applyFill="1" applyBorder="1" applyAlignment="1" applyProtection="1">
      <alignment horizontal="center" wrapText="1"/>
    </xf>
    <xf numFmtId="49" fontId="14" fillId="6" borderId="2" xfId="0" applyNumberFormat="1" applyFont="1" applyFill="1" applyBorder="1" applyAlignment="1" applyProtection="1">
      <alignment horizontal="center" wrapText="1"/>
    </xf>
    <xf numFmtId="164" fontId="14" fillId="6" borderId="2" xfId="0" applyNumberFormat="1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16" xfId="0" applyFont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5" fillId="0" borderId="18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49" fontId="14" fillId="6" borderId="3" xfId="0" applyNumberFormat="1" applyFont="1" applyFill="1" applyBorder="1" applyAlignment="1" applyProtection="1">
      <alignment horizontal="center"/>
    </xf>
    <xf numFmtId="49" fontId="14" fillId="6" borderId="1" xfId="0" applyNumberFormat="1" applyFont="1" applyFill="1" applyBorder="1" applyAlignment="1" applyProtection="1">
      <alignment horizontal="center"/>
    </xf>
    <xf numFmtId="49" fontId="14" fillId="6" borderId="4" xfId="0" applyNumberFormat="1" applyFont="1" applyFill="1" applyBorder="1" applyAlignment="1" applyProtection="1">
      <alignment horizontal="center"/>
    </xf>
    <xf numFmtId="1" fontId="14" fillId="6" borderId="3" xfId="0" applyNumberFormat="1" applyFont="1" applyFill="1" applyBorder="1" applyAlignment="1" applyProtection="1">
      <alignment horizontal="center"/>
    </xf>
    <xf numFmtId="1" fontId="14" fillId="6" borderId="1" xfId="0" applyNumberFormat="1" applyFont="1" applyFill="1" applyBorder="1" applyAlignment="1" applyProtection="1">
      <alignment horizontal="center"/>
    </xf>
    <xf numFmtId="1" fontId="14" fillId="6" borderId="4" xfId="0" applyNumberFormat="1" applyFont="1" applyFill="1" applyBorder="1" applyAlignment="1" applyProtection="1">
      <alignment horizontal="center"/>
    </xf>
    <xf numFmtId="44" fontId="14" fillId="6" borderId="3" xfId="1" applyNumberFormat="1" applyFont="1" applyFill="1" applyBorder="1" applyAlignment="1" applyProtection="1">
      <alignment horizontal="center"/>
    </xf>
    <xf numFmtId="44" fontId="14" fillId="6" borderId="1" xfId="1" applyNumberFormat="1" applyFont="1" applyFill="1" applyBorder="1" applyAlignment="1" applyProtection="1">
      <alignment horizontal="center"/>
    </xf>
    <xf numFmtId="44" fontId="14" fillId="6" borderId="4" xfId="1" applyNumberFormat="1" applyFont="1" applyFill="1" applyBorder="1" applyAlignment="1" applyProtection="1">
      <alignment horizontal="center"/>
    </xf>
    <xf numFmtId="44" fontId="14" fillId="6" borderId="3" xfId="0" applyNumberFormat="1" applyFont="1" applyFill="1" applyBorder="1" applyAlignment="1" applyProtection="1">
      <alignment horizontal="center"/>
    </xf>
    <xf numFmtId="44" fontId="14" fillId="6" borderId="1" xfId="0" applyNumberFormat="1" applyFont="1" applyFill="1" applyBorder="1" applyAlignment="1" applyProtection="1">
      <alignment horizontal="center"/>
    </xf>
    <xf numFmtId="44" fontId="14" fillId="6" borderId="4" xfId="0" applyNumberFormat="1" applyFont="1" applyFill="1" applyBorder="1" applyAlignment="1" applyProtection="1">
      <alignment horizontal="center"/>
    </xf>
    <xf numFmtId="0" fontId="2" fillId="0" borderId="41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vertical="top" wrapText="1"/>
    </xf>
    <xf numFmtId="0" fontId="2" fillId="0" borderId="43" xfId="0" applyFont="1" applyBorder="1" applyAlignment="1" applyProtection="1">
      <alignment horizontal="left" vertical="top" wrapText="1"/>
    </xf>
    <xf numFmtId="44" fontId="6" fillId="0" borderId="3" xfId="0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44" fontId="6" fillId="0" borderId="4" xfId="0" applyNumberFormat="1" applyFont="1" applyFill="1" applyBorder="1" applyAlignment="1" applyProtection="1">
      <alignment horizontal="center"/>
    </xf>
    <xf numFmtId="0" fontId="6" fillId="5" borderId="2" xfId="0" applyNumberFormat="1" applyFont="1" applyFill="1" applyBorder="1" applyAlignment="1" applyProtection="1">
      <alignment horizontal="center" wrapText="1"/>
      <protection locked="0"/>
    </xf>
    <xf numFmtId="1" fontId="6" fillId="5" borderId="2" xfId="0" applyNumberFormat="1" applyFont="1" applyFill="1" applyBorder="1" applyAlignment="1" applyProtection="1">
      <alignment horizontal="center" wrapText="1"/>
      <protection locked="0"/>
    </xf>
    <xf numFmtId="49" fontId="6" fillId="5" borderId="2" xfId="0" applyNumberFormat="1" applyFont="1" applyFill="1" applyBorder="1" applyAlignment="1" applyProtection="1">
      <alignment horizontal="center" wrapText="1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/>
      <protection locked="0"/>
    </xf>
    <xf numFmtId="49" fontId="6" fillId="5" borderId="1" xfId="0" applyNumberFormat="1" applyFont="1" applyFill="1" applyBorder="1" applyAlignment="1" applyProtection="1">
      <alignment horizontal="center"/>
      <protection locked="0"/>
    </xf>
    <xf numFmtId="49" fontId="6" fillId="5" borderId="4" xfId="0" applyNumberFormat="1" applyFont="1" applyFill="1" applyBorder="1" applyAlignment="1" applyProtection="1">
      <alignment horizontal="center"/>
      <protection locked="0"/>
    </xf>
    <xf numFmtId="1" fontId="6" fillId="5" borderId="3" xfId="0" applyNumberFormat="1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44" fontId="6" fillId="0" borderId="3" xfId="1" applyNumberFormat="1" applyFont="1" applyFill="1" applyBorder="1" applyAlignment="1" applyProtection="1">
      <alignment horizontal="center"/>
    </xf>
    <xf numFmtId="44" fontId="6" fillId="0" borderId="1" xfId="1" applyNumberFormat="1" applyFont="1" applyFill="1" applyBorder="1" applyAlignment="1" applyProtection="1">
      <alignment horizontal="center"/>
    </xf>
    <xf numFmtId="44" fontId="6" fillId="0" borderId="4" xfId="1" applyNumberFormat="1" applyFont="1" applyFill="1" applyBorder="1" applyAlignment="1" applyProtection="1">
      <alignment horizontal="center"/>
    </xf>
    <xf numFmtId="44" fontId="13" fillId="4" borderId="3" xfId="0" applyNumberFormat="1" applyFont="1" applyFill="1" applyBorder="1" applyAlignment="1" applyProtection="1">
      <alignment horizontal="center" vertical="center" wrapText="1"/>
    </xf>
    <xf numFmtId="44" fontId="13" fillId="4" borderId="1" xfId="0" applyNumberFormat="1" applyFont="1" applyFill="1" applyBorder="1" applyAlignment="1" applyProtection="1">
      <alignment horizontal="center" vertical="center" wrapText="1"/>
    </xf>
    <xf numFmtId="44" fontId="13" fillId="4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wrapText="1"/>
    </xf>
    <xf numFmtId="0" fontId="15" fillId="0" borderId="34" xfId="0" applyFont="1" applyBorder="1" applyAlignment="1" applyProtection="1">
      <alignment horizontal="center" wrapText="1"/>
    </xf>
    <xf numFmtId="0" fontId="16" fillId="0" borderId="19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164" fontId="16" fillId="0" borderId="29" xfId="2" applyNumberFormat="1" applyFont="1" applyBorder="1" applyAlignment="1" applyProtection="1">
      <alignment horizontal="center" vertical="center"/>
    </xf>
    <xf numFmtId="164" fontId="16" fillId="0" borderId="11" xfId="2" applyNumberFormat="1" applyFont="1" applyBorder="1" applyAlignment="1" applyProtection="1">
      <alignment horizontal="center" vertical="center"/>
    </xf>
    <xf numFmtId="164" fontId="16" fillId="0" borderId="18" xfId="2" applyNumberFormat="1" applyFont="1" applyBorder="1" applyAlignment="1" applyProtection="1">
      <alignment horizontal="center" vertical="center"/>
    </xf>
    <xf numFmtId="164" fontId="16" fillId="0" borderId="17" xfId="2" applyNumberFormat="1" applyFont="1" applyBorder="1" applyAlignment="1" applyProtection="1">
      <alignment horizontal="center" vertical="center"/>
    </xf>
    <xf numFmtId="164" fontId="16" fillId="0" borderId="30" xfId="2" applyNumberFormat="1" applyFont="1" applyBorder="1" applyAlignment="1" applyProtection="1">
      <alignment horizontal="center" vertical="center"/>
    </xf>
    <xf numFmtId="164" fontId="19" fillId="0" borderId="17" xfId="2" applyNumberFormat="1" applyFont="1" applyFill="1" applyBorder="1" applyAlignment="1" applyProtection="1">
      <alignment horizontal="center" vertical="center"/>
    </xf>
    <xf numFmtId="164" fontId="19" fillId="0" borderId="11" xfId="2" applyNumberFormat="1" applyFont="1" applyFill="1" applyBorder="1" applyAlignment="1" applyProtection="1">
      <alignment horizontal="center" vertical="center"/>
    </xf>
    <xf numFmtId="164" fontId="19" fillId="0" borderId="30" xfId="2" applyNumberFormat="1" applyFont="1" applyFill="1" applyBorder="1" applyAlignment="1" applyProtection="1">
      <alignment horizontal="center" vertical="center"/>
    </xf>
    <xf numFmtId="44" fontId="16" fillId="0" borderId="28" xfId="0" applyNumberFormat="1" applyFont="1" applyBorder="1" applyAlignment="1" applyProtection="1">
      <alignment horizontal="center"/>
    </xf>
    <xf numFmtId="44" fontId="16" fillId="0" borderId="24" xfId="0" applyNumberFormat="1" applyFont="1" applyBorder="1" applyAlignment="1" applyProtection="1">
      <alignment horizontal="center"/>
    </xf>
    <xf numFmtId="44" fontId="16" fillId="0" borderId="2" xfId="0" applyNumberFormat="1" applyFont="1" applyBorder="1" applyAlignment="1" applyProtection="1">
      <alignment horizontal="center"/>
    </xf>
    <xf numFmtId="44" fontId="16" fillId="0" borderId="25" xfId="0" applyNumberFormat="1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164" fontId="16" fillId="0" borderId="22" xfId="2" applyNumberFormat="1" applyFont="1" applyBorder="1" applyAlignment="1" applyProtection="1">
      <alignment horizontal="center" vertical="center"/>
    </xf>
    <xf numFmtId="164" fontId="16" fillId="0" borderId="1" xfId="2" applyNumberFormat="1" applyFont="1" applyBorder="1" applyAlignment="1" applyProtection="1">
      <alignment horizontal="center" vertical="center"/>
    </xf>
    <xf numFmtId="164" fontId="16" fillId="0" borderId="4" xfId="2" applyNumberFormat="1" applyFont="1" applyBorder="1" applyAlignment="1" applyProtection="1">
      <alignment horizontal="center" vertical="center"/>
    </xf>
    <xf numFmtId="164" fontId="16" fillId="0" borderId="3" xfId="2" applyNumberFormat="1" applyFont="1" applyBorder="1" applyAlignment="1" applyProtection="1">
      <alignment horizontal="center" vertical="center"/>
    </xf>
    <xf numFmtId="164" fontId="16" fillId="0" borderId="27" xfId="2" applyNumberFormat="1" applyFont="1" applyBorder="1" applyAlignment="1" applyProtection="1">
      <alignment horizontal="center" vertical="center"/>
    </xf>
    <xf numFmtId="164" fontId="19" fillId="0" borderId="3" xfId="2" applyNumberFormat="1" applyFont="1" applyFill="1" applyBorder="1" applyAlignment="1" applyProtection="1">
      <alignment horizontal="center" vertical="center"/>
    </xf>
    <xf numFmtId="164" fontId="19" fillId="0" borderId="1" xfId="2" applyNumberFormat="1" applyFont="1" applyFill="1" applyBorder="1" applyAlignment="1" applyProtection="1">
      <alignment horizontal="center" vertical="center"/>
    </xf>
    <xf numFmtId="164" fontId="19" fillId="0" borderId="27" xfId="2" applyNumberFormat="1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center"/>
    </xf>
    <xf numFmtId="164" fontId="16" fillId="0" borderId="37" xfId="2" applyNumberFormat="1" applyFont="1" applyBorder="1" applyAlignment="1" applyProtection="1">
      <alignment horizontal="center" vertical="center"/>
    </xf>
    <xf numFmtId="164" fontId="16" fillId="0" borderId="38" xfId="2" applyNumberFormat="1" applyFont="1" applyBorder="1" applyAlignment="1" applyProtection="1">
      <alignment horizontal="center" vertical="center"/>
    </xf>
    <xf numFmtId="164" fontId="16" fillId="0" borderId="39" xfId="2" applyNumberFormat="1" applyFont="1" applyBorder="1" applyAlignment="1" applyProtection="1">
      <alignment horizontal="center" vertical="center"/>
    </xf>
    <xf numFmtId="164" fontId="16" fillId="0" borderId="23" xfId="2" applyNumberFormat="1" applyFont="1" applyBorder="1" applyAlignment="1" applyProtection="1">
      <alignment horizontal="center" vertical="center"/>
    </xf>
    <xf numFmtId="164" fontId="16" fillId="0" borderId="40" xfId="2" applyNumberFormat="1" applyFont="1" applyBorder="1" applyAlignment="1" applyProtection="1">
      <alignment horizontal="center" vertical="center"/>
    </xf>
    <xf numFmtId="164" fontId="19" fillId="0" borderId="23" xfId="2" applyNumberFormat="1" applyFont="1" applyFill="1" applyBorder="1" applyAlignment="1" applyProtection="1">
      <alignment horizontal="center" vertical="center"/>
    </xf>
    <xf numFmtId="164" fontId="19" fillId="0" borderId="38" xfId="2" applyNumberFormat="1" applyFont="1" applyFill="1" applyBorder="1" applyAlignment="1" applyProtection="1">
      <alignment horizontal="center" vertical="center"/>
    </xf>
    <xf numFmtId="164" fontId="19" fillId="0" borderId="40" xfId="2" applyNumberFormat="1" applyFont="1" applyFill="1" applyBorder="1" applyAlignment="1" applyProtection="1">
      <alignment horizontal="center" vertical="center"/>
    </xf>
    <xf numFmtId="44" fontId="16" fillId="0" borderId="35" xfId="0" applyNumberFormat="1" applyFont="1" applyBorder="1" applyAlignment="1" applyProtection="1">
      <alignment horizontal="center"/>
    </xf>
    <xf numFmtId="44" fontId="16" fillId="0" borderId="26" xfId="0" applyNumberFormat="1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124305</xdr:colOff>
      <xdr:row>0</xdr:row>
      <xdr:rowOff>52654</xdr:rowOff>
    </xdr:from>
    <xdr:to>
      <xdr:col>5</xdr:col>
      <xdr:colOff>63911</xdr:colOff>
      <xdr:row>0</xdr:row>
      <xdr:rowOff>771831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05" y="52654"/>
          <a:ext cx="701606" cy="719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67"/>
  <sheetViews>
    <sheetView showGridLines="0" tabSelected="1" zoomScaleNormal="100" workbookViewId="0">
      <selection activeCell="Z3" sqref="Z3:AI3"/>
    </sheetView>
  </sheetViews>
  <sheetFormatPr defaultColWidth="2.7109375" defaultRowHeight="14.45" customHeight="1" x14ac:dyDescent="0.25"/>
  <cols>
    <col min="1" max="9" width="2.7109375" style="2" customWidth="1"/>
    <col min="10" max="10" width="2.7109375" style="9" customWidth="1"/>
    <col min="11" max="14" width="2.7109375" style="2" customWidth="1"/>
    <col min="15" max="15" width="2.7109375" style="9" customWidth="1"/>
    <col min="16" max="32" width="2.7109375" style="2" customWidth="1"/>
    <col min="33" max="36" width="3.7109375" style="2" customWidth="1"/>
    <col min="37" max="37" width="2.7109375" style="2"/>
    <col min="38" max="39" width="5" style="2" hidden="1" customWidth="1"/>
    <col min="40" max="43" width="2.7109375" style="2"/>
    <col min="44" max="44" width="5.28515625" style="2" bestFit="1" customWidth="1"/>
    <col min="45" max="16384" width="2.7109375" style="2"/>
  </cols>
  <sheetData>
    <row r="1" spans="2:36" ht="65.099999999999994" customHeight="1" thickBot="1" x14ac:dyDescent="0.3">
      <c r="B1" s="26"/>
      <c r="C1" s="27"/>
      <c r="D1" s="27"/>
      <c r="E1" s="27"/>
      <c r="F1" s="28"/>
      <c r="G1" s="64" t="s">
        <v>39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6"/>
    </row>
    <row r="2" spans="2:36" s="3" customFormat="1" ht="14.45" customHeight="1" x14ac:dyDescent="0.25">
      <c r="B2" s="4"/>
      <c r="C2" s="5"/>
      <c r="D2" s="6"/>
      <c r="E2" s="6"/>
      <c r="F2" s="6"/>
      <c r="G2" s="6"/>
      <c r="H2" s="6"/>
      <c r="I2" s="1"/>
      <c r="J2" s="10"/>
      <c r="O2" s="11"/>
    </row>
    <row r="3" spans="2:36" ht="20.100000000000001" customHeight="1" x14ac:dyDescent="0.25">
      <c r="G3" s="12" t="s">
        <v>2</v>
      </c>
      <c r="H3" s="36"/>
      <c r="I3" s="36"/>
      <c r="J3" s="36"/>
      <c r="K3" s="36"/>
      <c r="L3" s="36"/>
      <c r="M3" s="36"/>
      <c r="N3" s="36"/>
      <c r="O3" s="36"/>
      <c r="P3" s="36"/>
      <c r="Q3" s="36"/>
      <c r="Y3" s="12" t="s">
        <v>37</v>
      </c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2:36" s="3" customFormat="1" ht="14.45" customHeight="1" x14ac:dyDescent="0.25">
      <c r="B4" s="7"/>
      <c r="C4" s="17"/>
      <c r="D4" s="17"/>
      <c r="E4" s="8"/>
      <c r="F4" s="8"/>
      <c r="G4" s="18"/>
      <c r="H4" s="18"/>
      <c r="J4" s="11"/>
      <c r="O4" s="11"/>
    </row>
    <row r="5" spans="2:36" s="3" customFormat="1" ht="20.100000000000001" customHeight="1" x14ac:dyDescent="0.25">
      <c r="B5" s="2"/>
      <c r="C5" s="2"/>
      <c r="D5" s="2"/>
      <c r="E5" s="2"/>
      <c r="F5" s="2"/>
      <c r="G5" s="12" t="s">
        <v>38</v>
      </c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36" s="3" customFormat="1" ht="14.45" customHeight="1" x14ac:dyDescent="0.25">
      <c r="B6" s="7"/>
      <c r="C6" s="17"/>
      <c r="D6" s="17"/>
      <c r="E6" s="8"/>
      <c r="F6" s="8"/>
      <c r="G6" s="18"/>
      <c r="H6" s="18"/>
      <c r="J6" s="11"/>
      <c r="O6" s="11"/>
    </row>
    <row r="7" spans="2:36" ht="14.45" customHeight="1" x14ac:dyDescent="0.25">
      <c r="B7" s="29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2:36" ht="14.45" customHeight="1" x14ac:dyDescent="0.25">
      <c r="B8" s="31" t="s">
        <v>3</v>
      </c>
      <c r="C8" s="31"/>
      <c r="D8" s="31"/>
      <c r="E8" s="31" t="s">
        <v>4</v>
      </c>
      <c r="F8" s="31"/>
      <c r="G8" s="31" t="s">
        <v>5</v>
      </c>
      <c r="H8" s="31"/>
      <c r="I8" s="31" t="s">
        <v>6</v>
      </c>
      <c r="J8" s="31"/>
      <c r="K8" s="31"/>
      <c r="L8" s="31"/>
      <c r="M8" s="31" t="s">
        <v>36</v>
      </c>
      <c r="N8" s="31"/>
      <c r="O8" s="31"/>
      <c r="P8" s="31"/>
      <c r="Q8" s="49" t="s">
        <v>10</v>
      </c>
      <c r="R8" s="50"/>
      <c r="S8" s="50"/>
      <c r="T8" s="50"/>
      <c r="U8" s="50"/>
      <c r="V8" s="50"/>
      <c r="W8" s="50"/>
      <c r="X8" s="50"/>
      <c r="Y8" s="50"/>
      <c r="Z8" s="51"/>
      <c r="AA8" s="43" t="s">
        <v>9</v>
      </c>
      <c r="AB8" s="44"/>
      <c r="AC8" s="45"/>
      <c r="AD8" s="37" t="s">
        <v>8</v>
      </c>
      <c r="AE8" s="38"/>
      <c r="AF8" s="39"/>
      <c r="AG8" s="37" t="s">
        <v>7</v>
      </c>
      <c r="AH8" s="38"/>
      <c r="AI8" s="38"/>
      <c r="AJ8" s="39"/>
    </row>
    <row r="9" spans="2:36" ht="14.4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7"/>
      <c r="R9" s="38"/>
      <c r="S9" s="38"/>
      <c r="T9" s="38"/>
      <c r="U9" s="38"/>
      <c r="V9" s="38"/>
      <c r="W9" s="38"/>
      <c r="X9" s="38"/>
      <c r="Y9" s="38"/>
      <c r="Z9" s="39"/>
      <c r="AA9" s="43"/>
      <c r="AB9" s="44"/>
      <c r="AC9" s="45"/>
      <c r="AD9" s="37"/>
      <c r="AE9" s="38"/>
      <c r="AF9" s="39"/>
      <c r="AG9" s="37"/>
      <c r="AH9" s="38"/>
      <c r="AI9" s="38"/>
      <c r="AJ9" s="39"/>
    </row>
    <row r="10" spans="2:36" ht="14.4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/>
      <c r="R10" s="41"/>
      <c r="S10" s="41"/>
      <c r="T10" s="41"/>
      <c r="U10" s="41"/>
      <c r="V10" s="41"/>
      <c r="W10" s="41"/>
      <c r="X10" s="41"/>
      <c r="Y10" s="41"/>
      <c r="Z10" s="42"/>
      <c r="AA10" s="46"/>
      <c r="AB10" s="47"/>
      <c r="AC10" s="48"/>
      <c r="AD10" s="40"/>
      <c r="AE10" s="41"/>
      <c r="AF10" s="42"/>
      <c r="AG10" s="40"/>
      <c r="AH10" s="41"/>
      <c r="AI10" s="41"/>
      <c r="AJ10" s="42"/>
    </row>
    <row r="11" spans="2:36" ht="14.45" customHeight="1" x14ac:dyDescent="0.25">
      <c r="B11" s="32">
        <v>40</v>
      </c>
      <c r="C11" s="32"/>
      <c r="D11" s="32"/>
      <c r="E11" s="33">
        <v>1800</v>
      </c>
      <c r="F11" s="33"/>
      <c r="G11" s="34" t="s">
        <v>11</v>
      </c>
      <c r="H11" s="34"/>
      <c r="I11" s="35">
        <v>94.6</v>
      </c>
      <c r="J11" s="35"/>
      <c r="K11" s="35"/>
      <c r="L11" s="35"/>
      <c r="M11" s="35">
        <f t="shared" ref="M11" ca="1" si="0">IFERROR(INDEX(INDIRECT(G11&amp;"_"&amp;E11),MATCH(B11,motorSize,0),1),"-")</f>
        <v>94.5</v>
      </c>
      <c r="N11" s="35"/>
      <c r="O11" s="35"/>
      <c r="P11" s="35"/>
      <c r="Q11" s="52" t="s">
        <v>12</v>
      </c>
      <c r="R11" s="53"/>
      <c r="S11" s="53"/>
      <c r="T11" s="53"/>
      <c r="U11" s="53"/>
      <c r="V11" s="53"/>
      <c r="W11" s="53"/>
      <c r="X11" s="53"/>
      <c r="Y11" s="53"/>
      <c r="Z11" s="54"/>
      <c r="AA11" s="55">
        <v>3</v>
      </c>
      <c r="AB11" s="56"/>
      <c r="AC11" s="57"/>
      <c r="AD11" s="58">
        <f t="shared" ref="AD11" si="1">_xlfn.IFNA(INDEX(incentivePerMotor,MATCH(B11,motorSize,0),1),0)</f>
        <v>240</v>
      </c>
      <c r="AE11" s="59"/>
      <c r="AF11" s="60"/>
      <c r="AG11" s="61">
        <f ca="1">IF(OR(B11="Other",E11="Other",G11="Other"),"See Advisor",IFERROR(IF(I11-M11&gt;=0, AA11*AD11, IF(ISBLANK(I11), 0, "Not Qualified")),0))</f>
        <v>720</v>
      </c>
      <c r="AH11" s="62"/>
      <c r="AI11" s="62"/>
      <c r="AJ11" s="63"/>
    </row>
    <row r="12" spans="2:36" ht="14.45" customHeight="1" x14ac:dyDescent="0.25">
      <c r="B12" s="70"/>
      <c r="C12" s="70"/>
      <c r="D12" s="70"/>
      <c r="E12" s="71"/>
      <c r="F12" s="71"/>
      <c r="G12" s="72"/>
      <c r="H12" s="72"/>
      <c r="I12" s="73"/>
      <c r="J12" s="73"/>
      <c r="K12" s="73"/>
      <c r="L12" s="73"/>
      <c r="M12" s="74" t="str">
        <f ca="1">IFERROR(INDEX(INDIRECT(G12&amp;"_"&amp;E12),MATCH(B12,motorSize,0),1),"-")</f>
        <v>-</v>
      </c>
      <c r="N12" s="74"/>
      <c r="O12" s="74"/>
      <c r="P12" s="74"/>
      <c r="Q12" s="75"/>
      <c r="R12" s="76"/>
      <c r="S12" s="76"/>
      <c r="T12" s="76"/>
      <c r="U12" s="76"/>
      <c r="V12" s="76"/>
      <c r="W12" s="76"/>
      <c r="X12" s="76"/>
      <c r="Y12" s="76"/>
      <c r="Z12" s="77"/>
      <c r="AA12" s="78"/>
      <c r="AB12" s="79"/>
      <c r="AC12" s="80"/>
      <c r="AD12" s="81">
        <f t="shared" ref="AD12:AD19" si="2">_xlfn.IFNA(INDEX(incentivePerMotor,MATCH(B12,motorSize,0),1),0)</f>
        <v>0</v>
      </c>
      <c r="AE12" s="82"/>
      <c r="AF12" s="83"/>
      <c r="AG12" s="67">
        <f ca="1">IF(OR(B12="Other",E12="Other",G12="Other"),"See Advisor",IFERROR(IF(I12-M12&gt;=0, AA12*AD12, IF(ISBLANK(I12), 0, "Not Qualified")),0))</f>
        <v>0</v>
      </c>
      <c r="AH12" s="68"/>
      <c r="AI12" s="68"/>
      <c r="AJ12" s="69"/>
    </row>
    <row r="13" spans="2:36" ht="14.45" customHeight="1" x14ac:dyDescent="0.25">
      <c r="B13" s="70"/>
      <c r="C13" s="70"/>
      <c r="D13" s="70"/>
      <c r="E13" s="71"/>
      <c r="F13" s="71"/>
      <c r="G13" s="72"/>
      <c r="H13" s="72"/>
      <c r="I13" s="73"/>
      <c r="J13" s="73"/>
      <c r="K13" s="73"/>
      <c r="L13" s="73"/>
      <c r="M13" s="74" t="str">
        <f t="shared" ref="M13:M19" ca="1" si="3">IFERROR(INDEX(INDIRECT(G13&amp;"_"&amp;E13),MATCH(B13,motorSize,0),1),"-")</f>
        <v>-</v>
      </c>
      <c r="N13" s="74"/>
      <c r="O13" s="74"/>
      <c r="P13" s="74"/>
      <c r="Q13" s="75"/>
      <c r="R13" s="76"/>
      <c r="S13" s="76"/>
      <c r="T13" s="76"/>
      <c r="U13" s="76"/>
      <c r="V13" s="76"/>
      <c r="W13" s="76"/>
      <c r="X13" s="76"/>
      <c r="Y13" s="76"/>
      <c r="Z13" s="77"/>
      <c r="AA13" s="78"/>
      <c r="AB13" s="79"/>
      <c r="AC13" s="80"/>
      <c r="AD13" s="81">
        <f t="shared" si="2"/>
        <v>0</v>
      </c>
      <c r="AE13" s="82"/>
      <c r="AF13" s="83"/>
      <c r="AG13" s="67">
        <f t="shared" ref="AG13:AG19" ca="1" si="4">IF(OR(B13="Other",E13="Other",G13="Other"),"See Advisor",IFERROR(IF(I13-M13&gt;=0, AA13*AD13, IF(ISBLANK(I13), 0, "Not Qualified")),0))</f>
        <v>0</v>
      </c>
      <c r="AH13" s="68"/>
      <c r="AI13" s="68"/>
      <c r="AJ13" s="69"/>
    </row>
    <row r="14" spans="2:36" ht="14.45" customHeight="1" x14ac:dyDescent="0.25">
      <c r="B14" s="70"/>
      <c r="C14" s="70"/>
      <c r="D14" s="70"/>
      <c r="E14" s="71"/>
      <c r="F14" s="71"/>
      <c r="G14" s="72"/>
      <c r="H14" s="72"/>
      <c r="I14" s="73"/>
      <c r="J14" s="73"/>
      <c r="K14" s="73"/>
      <c r="L14" s="73"/>
      <c r="M14" s="74" t="str">
        <f t="shared" ca="1" si="3"/>
        <v>-</v>
      </c>
      <c r="N14" s="74"/>
      <c r="O14" s="74"/>
      <c r="P14" s="74"/>
      <c r="Q14" s="75"/>
      <c r="R14" s="76"/>
      <c r="S14" s="76"/>
      <c r="T14" s="76"/>
      <c r="U14" s="76"/>
      <c r="V14" s="76"/>
      <c r="W14" s="76"/>
      <c r="X14" s="76"/>
      <c r="Y14" s="76"/>
      <c r="Z14" s="77"/>
      <c r="AA14" s="78"/>
      <c r="AB14" s="79"/>
      <c r="AC14" s="80"/>
      <c r="AD14" s="81">
        <f t="shared" si="2"/>
        <v>0</v>
      </c>
      <c r="AE14" s="82"/>
      <c r="AF14" s="83"/>
      <c r="AG14" s="67">
        <f t="shared" ca="1" si="4"/>
        <v>0</v>
      </c>
      <c r="AH14" s="68"/>
      <c r="AI14" s="68"/>
      <c r="AJ14" s="69"/>
    </row>
    <row r="15" spans="2:36" ht="14.45" customHeight="1" x14ac:dyDescent="0.25">
      <c r="B15" s="70"/>
      <c r="C15" s="70"/>
      <c r="D15" s="70"/>
      <c r="E15" s="71"/>
      <c r="F15" s="71"/>
      <c r="G15" s="72"/>
      <c r="H15" s="72"/>
      <c r="I15" s="73"/>
      <c r="J15" s="73"/>
      <c r="K15" s="73"/>
      <c r="L15" s="73"/>
      <c r="M15" s="74" t="str">
        <f t="shared" ca="1" si="3"/>
        <v>-</v>
      </c>
      <c r="N15" s="74"/>
      <c r="O15" s="74"/>
      <c r="P15" s="74"/>
      <c r="Q15" s="75"/>
      <c r="R15" s="76"/>
      <c r="S15" s="76"/>
      <c r="T15" s="76"/>
      <c r="U15" s="76"/>
      <c r="V15" s="76"/>
      <c r="W15" s="76"/>
      <c r="X15" s="76"/>
      <c r="Y15" s="76"/>
      <c r="Z15" s="77"/>
      <c r="AA15" s="78"/>
      <c r="AB15" s="79"/>
      <c r="AC15" s="80"/>
      <c r="AD15" s="81">
        <f t="shared" si="2"/>
        <v>0</v>
      </c>
      <c r="AE15" s="82"/>
      <c r="AF15" s="83"/>
      <c r="AG15" s="67">
        <f t="shared" ca="1" si="4"/>
        <v>0</v>
      </c>
      <c r="AH15" s="68"/>
      <c r="AI15" s="68"/>
      <c r="AJ15" s="69"/>
    </row>
    <row r="16" spans="2:36" ht="14.45" customHeight="1" x14ac:dyDescent="0.25">
      <c r="B16" s="70"/>
      <c r="C16" s="70"/>
      <c r="D16" s="70"/>
      <c r="E16" s="71"/>
      <c r="F16" s="71"/>
      <c r="G16" s="72"/>
      <c r="H16" s="72"/>
      <c r="I16" s="73"/>
      <c r="J16" s="73"/>
      <c r="K16" s="73"/>
      <c r="L16" s="73"/>
      <c r="M16" s="74" t="str">
        <f t="shared" ca="1" si="3"/>
        <v>-</v>
      </c>
      <c r="N16" s="74"/>
      <c r="O16" s="74"/>
      <c r="P16" s="74"/>
      <c r="Q16" s="75"/>
      <c r="R16" s="76"/>
      <c r="S16" s="76"/>
      <c r="T16" s="76"/>
      <c r="U16" s="76"/>
      <c r="V16" s="76"/>
      <c r="W16" s="76"/>
      <c r="X16" s="76"/>
      <c r="Y16" s="76"/>
      <c r="Z16" s="77"/>
      <c r="AA16" s="78"/>
      <c r="AB16" s="79"/>
      <c r="AC16" s="80"/>
      <c r="AD16" s="81">
        <f t="shared" si="2"/>
        <v>0</v>
      </c>
      <c r="AE16" s="82"/>
      <c r="AF16" s="83"/>
      <c r="AG16" s="67">
        <f t="shared" ca="1" si="4"/>
        <v>0</v>
      </c>
      <c r="AH16" s="68"/>
      <c r="AI16" s="68"/>
      <c r="AJ16" s="69"/>
    </row>
    <row r="17" spans="2:39" ht="14.45" customHeight="1" x14ac:dyDescent="0.25">
      <c r="B17" s="70"/>
      <c r="C17" s="70"/>
      <c r="D17" s="70"/>
      <c r="E17" s="71"/>
      <c r="F17" s="71"/>
      <c r="G17" s="72"/>
      <c r="H17" s="72"/>
      <c r="I17" s="73"/>
      <c r="J17" s="73"/>
      <c r="K17" s="73"/>
      <c r="L17" s="73"/>
      <c r="M17" s="74" t="str">
        <f t="shared" ca="1" si="3"/>
        <v>-</v>
      </c>
      <c r="N17" s="74"/>
      <c r="O17" s="74"/>
      <c r="P17" s="74"/>
      <c r="Q17" s="75"/>
      <c r="R17" s="76"/>
      <c r="S17" s="76"/>
      <c r="T17" s="76"/>
      <c r="U17" s="76"/>
      <c r="V17" s="76"/>
      <c r="W17" s="76"/>
      <c r="X17" s="76"/>
      <c r="Y17" s="76"/>
      <c r="Z17" s="77"/>
      <c r="AA17" s="78"/>
      <c r="AB17" s="79"/>
      <c r="AC17" s="80"/>
      <c r="AD17" s="81">
        <f t="shared" si="2"/>
        <v>0</v>
      </c>
      <c r="AE17" s="82"/>
      <c r="AF17" s="83"/>
      <c r="AG17" s="67">
        <f t="shared" ca="1" si="4"/>
        <v>0</v>
      </c>
      <c r="AH17" s="68"/>
      <c r="AI17" s="68"/>
      <c r="AJ17" s="69"/>
    </row>
    <row r="18" spans="2:39" ht="14.45" customHeight="1" x14ac:dyDescent="0.25">
      <c r="B18" s="70"/>
      <c r="C18" s="70"/>
      <c r="D18" s="70"/>
      <c r="E18" s="71"/>
      <c r="F18" s="71"/>
      <c r="G18" s="72"/>
      <c r="H18" s="72"/>
      <c r="I18" s="73"/>
      <c r="J18" s="73"/>
      <c r="K18" s="73"/>
      <c r="L18" s="73"/>
      <c r="M18" s="74" t="str">
        <f t="shared" ca="1" si="3"/>
        <v>-</v>
      </c>
      <c r="N18" s="74"/>
      <c r="O18" s="74"/>
      <c r="P18" s="74"/>
      <c r="Q18" s="75"/>
      <c r="R18" s="76"/>
      <c r="S18" s="76"/>
      <c r="T18" s="76"/>
      <c r="U18" s="76"/>
      <c r="V18" s="76"/>
      <c r="W18" s="76"/>
      <c r="X18" s="76"/>
      <c r="Y18" s="76"/>
      <c r="Z18" s="77"/>
      <c r="AA18" s="78"/>
      <c r="AB18" s="79"/>
      <c r="AC18" s="80"/>
      <c r="AD18" s="81">
        <f t="shared" si="2"/>
        <v>0</v>
      </c>
      <c r="AE18" s="82"/>
      <c r="AF18" s="83"/>
      <c r="AG18" s="67">
        <f t="shared" ca="1" si="4"/>
        <v>0</v>
      </c>
      <c r="AH18" s="68"/>
      <c r="AI18" s="68"/>
      <c r="AJ18" s="69"/>
    </row>
    <row r="19" spans="2:39" ht="14.45" customHeight="1" x14ac:dyDescent="0.25">
      <c r="B19" s="70"/>
      <c r="C19" s="70"/>
      <c r="D19" s="70"/>
      <c r="E19" s="71"/>
      <c r="F19" s="71"/>
      <c r="G19" s="72"/>
      <c r="H19" s="72"/>
      <c r="I19" s="73"/>
      <c r="J19" s="73"/>
      <c r="K19" s="73"/>
      <c r="L19" s="73"/>
      <c r="M19" s="74" t="str">
        <f t="shared" ca="1" si="3"/>
        <v>-</v>
      </c>
      <c r="N19" s="74"/>
      <c r="O19" s="74"/>
      <c r="P19" s="74"/>
      <c r="Q19" s="75"/>
      <c r="R19" s="76"/>
      <c r="S19" s="76"/>
      <c r="T19" s="76"/>
      <c r="U19" s="76"/>
      <c r="V19" s="76"/>
      <c r="W19" s="76"/>
      <c r="X19" s="76"/>
      <c r="Y19" s="76"/>
      <c r="Z19" s="77"/>
      <c r="AA19" s="78"/>
      <c r="AB19" s="79"/>
      <c r="AC19" s="80"/>
      <c r="AD19" s="81">
        <f t="shared" si="2"/>
        <v>0</v>
      </c>
      <c r="AE19" s="82"/>
      <c r="AF19" s="83"/>
      <c r="AG19" s="67">
        <f t="shared" ca="1" si="4"/>
        <v>0</v>
      </c>
      <c r="AH19" s="68"/>
      <c r="AI19" s="68"/>
      <c r="AJ19" s="69"/>
    </row>
    <row r="20" spans="2:39" ht="14.45" customHeight="1" x14ac:dyDescent="0.25">
      <c r="B20" s="87" t="s">
        <v>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9"/>
      <c r="AG20" s="84">
        <f ca="1">SUM(AG12:AJ19)</f>
        <v>0</v>
      </c>
      <c r="AH20" s="85"/>
      <c r="AI20" s="85"/>
      <c r="AJ20" s="86"/>
    </row>
    <row r="21" spans="2:39" ht="14.45" customHeight="1" thickBot="1" x14ac:dyDescent="0.3">
      <c r="B21" s="13"/>
      <c r="C21" s="13"/>
      <c r="D21" s="13"/>
      <c r="E21" s="13"/>
      <c r="F21" s="13"/>
      <c r="G21" s="13"/>
      <c r="H21" s="13"/>
    </row>
    <row r="22" spans="2:39" ht="14.45" customHeight="1" thickBot="1" x14ac:dyDescent="0.3">
      <c r="B22" s="90" t="s">
        <v>13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2:39" ht="14.45" customHeight="1" x14ac:dyDescent="0.25">
      <c r="B23" s="93" t="s">
        <v>3</v>
      </c>
      <c r="C23" s="94"/>
      <c r="D23" s="94"/>
      <c r="E23" s="94"/>
      <c r="F23" s="106" t="s">
        <v>16</v>
      </c>
      <c r="G23" s="107"/>
      <c r="H23" s="107"/>
      <c r="I23" s="107"/>
      <c r="J23" s="107"/>
      <c r="K23" s="107"/>
      <c r="L23" s="107"/>
      <c r="M23" s="108"/>
      <c r="N23" s="106" t="s">
        <v>17</v>
      </c>
      <c r="O23" s="107"/>
      <c r="P23" s="107"/>
      <c r="Q23" s="107"/>
      <c r="R23" s="107"/>
      <c r="S23" s="107"/>
      <c r="T23" s="107"/>
      <c r="U23" s="108"/>
      <c r="V23" s="106" t="s">
        <v>18</v>
      </c>
      <c r="W23" s="107"/>
      <c r="X23" s="107"/>
      <c r="Y23" s="107"/>
      <c r="Z23" s="107"/>
      <c r="AA23" s="107"/>
      <c r="AB23" s="107"/>
      <c r="AC23" s="108"/>
      <c r="AD23" s="99" t="s">
        <v>15</v>
      </c>
      <c r="AE23" s="100"/>
      <c r="AF23" s="100"/>
      <c r="AG23" s="100"/>
      <c r="AH23" s="100"/>
      <c r="AI23" s="100"/>
      <c r="AJ23" s="101"/>
      <c r="AL23" s="14">
        <v>3600</v>
      </c>
      <c r="AM23" s="15" t="s">
        <v>11</v>
      </c>
    </row>
    <row r="24" spans="2:39" ht="14.45" customHeight="1" x14ac:dyDescent="0.25">
      <c r="B24" s="95"/>
      <c r="C24" s="31"/>
      <c r="D24" s="31"/>
      <c r="E24" s="31"/>
      <c r="F24" s="46"/>
      <c r="G24" s="47"/>
      <c r="H24" s="47"/>
      <c r="I24" s="47"/>
      <c r="J24" s="47"/>
      <c r="K24" s="47"/>
      <c r="L24" s="47"/>
      <c r="M24" s="48"/>
      <c r="N24" s="46"/>
      <c r="O24" s="47"/>
      <c r="P24" s="47"/>
      <c r="Q24" s="47"/>
      <c r="R24" s="47"/>
      <c r="S24" s="47"/>
      <c r="T24" s="47"/>
      <c r="U24" s="48"/>
      <c r="V24" s="46"/>
      <c r="W24" s="47"/>
      <c r="X24" s="47"/>
      <c r="Y24" s="47"/>
      <c r="Z24" s="47"/>
      <c r="AA24" s="47"/>
      <c r="AB24" s="47"/>
      <c r="AC24" s="48"/>
      <c r="AD24" s="37"/>
      <c r="AE24" s="38"/>
      <c r="AF24" s="38"/>
      <c r="AG24" s="38"/>
      <c r="AH24" s="38"/>
      <c r="AI24" s="38"/>
      <c r="AJ24" s="102"/>
      <c r="AL24" s="14">
        <v>1800</v>
      </c>
      <c r="AM24" s="15" t="s">
        <v>14</v>
      </c>
    </row>
    <row r="25" spans="2:39" ht="14.45" customHeight="1" thickBot="1" x14ac:dyDescent="0.3">
      <c r="B25" s="96"/>
      <c r="C25" s="97"/>
      <c r="D25" s="97"/>
      <c r="E25" s="97"/>
      <c r="F25" s="98" t="s">
        <v>11</v>
      </c>
      <c r="G25" s="98"/>
      <c r="H25" s="98"/>
      <c r="I25" s="98"/>
      <c r="J25" s="98" t="s">
        <v>14</v>
      </c>
      <c r="K25" s="98"/>
      <c r="L25" s="98"/>
      <c r="M25" s="98"/>
      <c r="N25" s="98" t="s">
        <v>11</v>
      </c>
      <c r="O25" s="98"/>
      <c r="P25" s="98"/>
      <c r="Q25" s="98"/>
      <c r="R25" s="98" t="s">
        <v>14</v>
      </c>
      <c r="S25" s="98"/>
      <c r="T25" s="98"/>
      <c r="U25" s="98"/>
      <c r="V25" s="98" t="s">
        <v>11</v>
      </c>
      <c r="W25" s="98"/>
      <c r="X25" s="98"/>
      <c r="Y25" s="98"/>
      <c r="Z25" s="98" t="s">
        <v>14</v>
      </c>
      <c r="AA25" s="98"/>
      <c r="AB25" s="98"/>
      <c r="AC25" s="98"/>
      <c r="AD25" s="103"/>
      <c r="AE25" s="104"/>
      <c r="AF25" s="104"/>
      <c r="AG25" s="104"/>
      <c r="AH25" s="104"/>
      <c r="AI25" s="104"/>
      <c r="AJ25" s="105"/>
      <c r="AL25" s="14">
        <v>1200</v>
      </c>
      <c r="AM25" s="15" t="s">
        <v>19</v>
      </c>
    </row>
    <row r="26" spans="2:39" ht="14.45" customHeight="1" x14ac:dyDescent="0.25">
      <c r="B26" s="109">
        <v>1</v>
      </c>
      <c r="C26" s="110"/>
      <c r="D26" s="110"/>
      <c r="E26" s="110"/>
      <c r="F26" s="111">
        <v>80</v>
      </c>
      <c r="G26" s="112"/>
      <c r="H26" s="112"/>
      <c r="I26" s="113"/>
      <c r="J26" s="114">
        <v>84</v>
      </c>
      <c r="K26" s="112"/>
      <c r="L26" s="112"/>
      <c r="M26" s="113"/>
      <c r="N26" s="111">
        <v>86.4</v>
      </c>
      <c r="O26" s="112"/>
      <c r="P26" s="112"/>
      <c r="Q26" s="113"/>
      <c r="R26" s="114">
        <v>87.5</v>
      </c>
      <c r="S26" s="112"/>
      <c r="T26" s="112"/>
      <c r="U26" s="115"/>
      <c r="V26" s="111">
        <v>83.8</v>
      </c>
      <c r="W26" s="112"/>
      <c r="X26" s="112"/>
      <c r="Y26" s="113"/>
      <c r="Z26" s="116">
        <v>84</v>
      </c>
      <c r="AA26" s="117"/>
      <c r="AB26" s="117"/>
      <c r="AC26" s="118"/>
      <c r="AD26" s="119">
        <v>15</v>
      </c>
      <c r="AE26" s="119"/>
      <c r="AF26" s="119"/>
      <c r="AG26" s="119"/>
      <c r="AH26" s="119"/>
      <c r="AI26" s="119"/>
      <c r="AJ26" s="120"/>
      <c r="AL26" s="14" t="s">
        <v>19</v>
      </c>
    </row>
    <row r="27" spans="2:39" ht="14.45" customHeight="1" x14ac:dyDescent="0.25">
      <c r="B27" s="123">
        <v>1.5</v>
      </c>
      <c r="C27" s="124"/>
      <c r="D27" s="124"/>
      <c r="E27" s="124"/>
      <c r="F27" s="125">
        <v>86.5</v>
      </c>
      <c r="G27" s="126">
        <v>86.5</v>
      </c>
      <c r="H27" s="126">
        <v>86.5</v>
      </c>
      <c r="I27" s="127">
        <v>86.5</v>
      </c>
      <c r="J27" s="128">
        <v>87.5</v>
      </c>
      <c r="K27" s="126">
        <v>87.5</v>
      </c>
      <c r="L27" s="126">
        <v>87.5</v>
      </c>
      <c r="M27" s="127">
        <v>87.5</v>
      </c>
      <c r="N27" s="125">
        <v>87.3</v>
      </c>
      <c r="O27" s="126">
        <v>86.5</v>
      </c>
      <c r="P27" s="126">
        <v>86.5</v>
      </c>
      <c r="Q27" s="127">
        <v>86.5</v>
      </c>
      <c r="R27" s="128">
        <v>88.5</v>
      </c>
      <c r="S27" s="126">
        <v>88.5</v>
      </c>
      <c r="T27" s="126">
        <v>88.5</v>
      </c>
      <c r="U27" s="129">
        <v>88.5</v>
      </c>
      <c r="V27" s="125">
        <v>87.5</v>
      </c>
      <c r="W27" s="126">
        <v>87.5</v>
      </c>
      <c r="X27" s="126">
        <v>87.5</v>
      </c>
      <c r="Y27" s="127">
        <v>87.5</v>
      </c>
      <c r="Z27" s="130">
        <v>89.2</v>
      </c>
      <c r="AA27" s="131">
        <v>87.5</v>
      </c>
      <c r="AB27" s="131">
        <v>87.5</v>
      </c>
      <c r="AC27" s="132">
        <v>87.5</v>
      </c>
      <c r="AD27" s="121">
        <v>23</v>
      </c>
      <c r="AE27" s="121"/>
      <c r="AF27" s="121"/>
      <c r="AG27" s="121"/>
      <c r="AH27" s="121"/>
      <c r="AI27" s="121"/>
      <c r="AJ27" s="122"/>
      <c r="AL27" s="16">
        <v>1</v>
      </c>
    </row>
    <row r="28" spans="2:39" ht="14.45" customHeight="1" x14ac:dyDescent="0.25">
      <c r="B28" s="123">
        <v>2</v>
      </c>
      <c r="C28" s="124"/>
      <c r="D28" s="124"/>
      <c r="E28" s="124"/>
      <c r="F28" s="125">
        <v>86.5</v>
      </c>
      <c r="G28" s="126">
        <v>86.5</v>
      </c>
      <c r="H28" s="126">
        <v>86.5</v>
      </c>
      <c r="I28" s="127">
        <v>86.5</v>
      </c>
      <c r="J28" s="128">
        <v>88.5</v>
      </c>
      <c r="K28" s="126">
        <v>88.5</v>
      </c>
      <c r="L28" s="126">
        <v>88.5</v>
      </c>
      <c r="M28" s="127">
        <v>88.5</v>
      </c>
      <c r="N28" s="125">
        <v>87.3</v>
      </c>
      <c r="O28" s="126">
        <v>86.5</v>
      </c>
      <c r="P28" s="126">
        <v>86.5</v>
      </c>
      <c r="Q28" s="127">
        <v>86.5</v>
      </c>
      <c r="R28" s="128">
        <v>88.5</v>
      </c>
      <c r="S28" s="126">
        <v>88.5</v>
      </c>
      <c r="T28" s="126">
        <v>88.5</v>
      </c>
      <c r="U28" s="129">
        <v>88.5</v>
      </c>
      <c r="V28" s="125">
        <v>88.5</v>
      </c>
      <c r="W28" s="126">
        <v>88.5</v>
      </c>
      <c r="X28" s="126">
        <v>88.5</v>
      </c>
      <c r="Y28" s="127">
        <v>88.5</v>
      </c>
      <c r="Z28" s="130">
        <v>90.1</v>
      </c>
      <c r="AA28" s="131">
        <v>88.5</v>
      </c>
      <c r="AB28" s="131">
        <v>88.5</v>
      </c>
      <c r="AC28" s="132">
        <v>88.5</v>
      </c>
      <c r="AD28" s="121">
        <v>30</v>
      </c>
      <c r="AE28" s="121"/>
      <c r="AF28" s="121"/>
      <c r="AG28" s="121"/>
      <c r="AH28" s="121"/>
      <c r="AI28" s="121"/>
      <c r="AJ28" s="122"/>
      <c r="AL28" s="16">
        <v>1.5</v>
      </c>
    </row>
    <row r="29" spans="2:39" ht="14.45" customHeight="1" x14ac:dyDescent="0.25">
      <c r="B29" s="123">
        <v>3</v>
      </c>
      <c r="C29" s="124"/>
      <c r="D29" s="124"/>
      <c r="E29" s="124"/>
      <c r="F29" s="125">
        <v>86.5</v>
      </c>
      <c r="G29" s="126">
        <v>86.5</v>
      </c>
      <c r="H29" s="126">
        <v>86.5</v>
      </c>
      <c r="I29" s="127">
        <v>86.5</v>
      </c>
      <c r="J29" s="128">
        <v>89.5</v>
      </c>
      <c r="K29" s="126">
        <v>89.5</v>
      </c>
      <c r="L29" s="126">
        <v>89.5</v>
      </c>
      <c r="M29" s="127">
        <v>89.5</v>
      </c>
      <c r="N29" s="125">
        <v>90.3</v>
      </c>
      <c r="O29" s="126">
        <v>89.5</v>
      </c>
      <c r="P29" s="126">
        <v>89.5</v>
      </c>
      <c r="Q29" s="127">
        <v>89.5</v>
      </c>
      <c r="R29" s="128">
        <v>91</v>
      </c>
      <c r="S29" s="126">
        <v>91</v>
      </c>
      <c r="T29" s="126">
        <v>91</v>
      </c>
      <c r="U29" s="129">
        <v>91</v>
      </c>
      <c r="V29" s="125">
        <v>90.2</v>
      </c>
      <c r="W29" s="126">
        <v>90.2</v>
      </c>
      <c r="X29" s="126">
        <v>90.2</v>
      </c>
      <c r="Y29" s="127">
        <v>90.2</v>
      </c>
      <c r="Z29" s="130">
        <v>90.2</v>
      </c>
      <c r="AA29" s="131">
        <v>90.2</v>
      </c>
      <c r="AB29" s="131">
        <v>90.2</v>
      </c>
      <c r="AC29" s="132">
        <v>90.2</v>
      </c>
      <c r="AD29" s="121">
        <v>45</v>
      </c>
      <c r="AE29" s="121"/>
      <c r="AF29" s="121"/>
      <c r="AG29" s="121"/>
      <c r="AH29" s="121"/>
      <c r="AI29" s="121"/>
      <c r="AJ29" s="122"/>
      <c r="AL29" s="16">
        <v>2</v>
      </c>
    </row>
    <row r="30" spans="2:39" ht="14.45" customHeight="1" x14ac:dyDescent="0.25">
      <c r="B30" s="123">
        <v>5</v>
      </c>
      <c r="C30" s="124"/>
      <c r="D30" s="124"/>
      <c r="E30" s="124"/>
      <c r="F30" s="125">
        <v>89.5</v>
      </c>
      <c r="G30" s="126">
        <v>89.5</v>
      </c>
      <c r="H30" s="126">
        <v>89.5</v>
      </c>
      <c r="I30" s="127">
        <v>89.5</v>
      </c>
      <c r="J30" s="128">
        <v>90.2</v>
      </c>
      <c r="K30" s="126">
        <v>90.2</v>
      </c>
      <c r="L30" s="126">
        <v>90.2</v>
      </c>
      <c r="M30" s="127">
        <v>90.2</v>
      </c>
      <c r="N30" s="125">
        <v>90.2</v>
      </c>
      <c r="O30" s="126">
        <v>89.5</v>
      </c>
      <c r="P30" s="126">
        <v>89.5</v>
      </c>
      <c r="Q30" s="127">
        <v>89.5</v>
      </c>
      <c r="R30" s="128">
        <v>91</v>
      </c>
      <c r="S30" s="126">
        <v>91</v>
      </c>
      <c r="T30" s="126">
        <v>91</v>
      </c>
      <c r="U30" s="129">
        <v>91</v>
      </c>
      <c r="V30" s="125">
        <v>90.5</v>
      </c>
      <c r="W30" s="126">
        <v>90.5</v>
      </c>
      <c r="X30" s="126">
        <v>90.5</v>
      </c>
      <c r="Y30" s="127">
        <v>90.5</v>
      </c>
      <c r="Z30" s="130">
        <v>91</v>
      </c>
      <c r="AA30" s="131">
        <v>91</v>
      </c>
      <c r="AB30" s="131">
        <v>91</v>
      </c>
      <c r="AC30" s="132">
        <v>91</v>
      </c>
      <c r="AD30" s="121">
        <v>50</v>
      </c>
      <c r="AE30" s="121"/>
      <c r="AF30" s="121"/>
      <c r="AG30" s="121"/>
      <c r="AH30" s="121"/>
      <c r="AI30" s="121"/>
      <c r="AJ30" s="122"/>
      <c r="AL30" s="16">
        <v>3</v>
      </c>
    </row>
    <row r="31" spans="2:39" ht="14.45" customHeight="1" x14ac:dyDescent="0.25">
      <c r="B31" s="123">
        <v>7.5</v>
      </c>
      <c r="C31" s="124"/>
      <c r="D31" s="124"/>
      <c r="E31" s="124"/>
      <c r="F31" s="125">
        <v>90.2</v>
      </c>
      <c r="G31" s="126">
        <v>90.2</v>
      </c>
      <c r="H31" s="126">
        <v>90.2</v>
      </c>
      <c r="I31" s="127">
        <v>90.2</v>
      </c>
      <c r="J31" s="128">
        <v>91.7</v>
      </c>
      <c r="K31" s="126">
        <v>91.7</v>
      </c>
      <c r="L31" s="126">
        <v>91.7</v>
      </c>
      <c r="M31" s="127">
        <v>91.7</v>
      </c>
      <c r="N31" s="125">
        <v>91.7</v>
      </c>
      <c r="O31" s="126">
        <v>91.7</v>
      </c>
      <c r="P31" s="126">
        <v>91.7</v>
      </c>
      <c r="Q31" s="127">
        <v>91.7</v>
      </c>
      <c r="R31" s="128">
        <v>93</v>
      </c>
      <c r="S31" s="126">
        <v>93</v>
      </c>
      <c r="T31" s="126">
        <v>93</v>
      </c>
      <c r="U31" s="129">
        <v>93</v>
      </c>
      <c r="V31" s="125">
        <v>91.7</v>
      </c>
      <c r="W31" s="126">
        <v>91.7</v>
      </c>
      <c r="X31" s="126">
        <v>91.7</v>
      </c>
      <c r="Y31" s="127">
        <v>91.7</v>
      </c>
      <c r="Z31" s="130">
        <v>92.4</v>
      </c>
      <c r="AA31" s="131">
        <v>92.4</v>
      </c>
      <c r="AB31" s="131">
        <v>92.4</v>
      </c>
      <c r="AC31" s="132">
        <v>92.4</v>
      </c>
      <c r="AD31" s="121">
        <v>75</v>
      </c>
      <c r="AE31" s="121"/>
      <c r="AF31" s="121"/>
      <c r="AG31" s="121"/>
      <c r="AH31" s="121"/>
      <c r="AI31" s="121"/>
      <c r="AJ31" s="122"/>
      <c r="AL31" s="16">
        <v>5</v>
      </c>
    </row>
    <row r="32" spans="2:39" ht="14.45" customHeight="1" x14ac:dyDescent="0.25">
      <c r="B32" s="123">
        <v>10</v>
      </c>
      <c r="C32" s="124"/>
      <c r="D32" s="124"/>
      <c r="E32" s="124"/>
      <c r="F32" s="125">
        <v>91.7</v>
      </c>
      <c r="G32" s="126">
        <v>91.7</v>
      </c>
      <c r="H32" s="126">
        <v>91.7</v>
      </c>
      <c r="I32" s="127">
        <v>91.7</v>
      </c>
      <c r="J32" s="128">
        <v>91.7</v>
      </c>
      <c r="K32" s="126">
        <v>91.7</v>
      </c>
      <c r="L32" s="126">
        <v>91.7</v>
      </c>
      <c r="M32" s="127">
        <v>91.7</v>
      </c>
      <c r="N32" s="125">
        <v>92.3</v>
      </c>
      <c r="O32" s="126">
        <v>91.7</v>
      </c>
      <c r="P32" s="126">
        <v>91.7</v>
      </c>
      <c r="Q32" s="127">
        <v>91.7</v>
      </c>
      <c r="R32" s="128">
        <v>93</v>
      </c>
      <c r="S32" s="126">
        <v>93</v>
      </c>
      <c r="T32" s="126">
        <v>93</v>
      </c>
      <c r="U32" s="129">
        <v>93</v>
      </c>
      <c r="V32" s="125">
        <v>92.4</v>
      </c>
      <c r="W32" s="126">
        <v>92.4</v>
      </c>
      <c r="X32" s="126">
        <v>92.4</v>
      </c>
      <c r="Y32" s="127">
        <v>92.4</v>
      </c>
      <c r="Z32" s="130">
        <v>92.4</v>
      </c>
      <c r="AA32" s="131">
        <v>92.4</v>
      </c>
      <c r="AB32" s="131">
        <v>92.4</v>
      </c>
      <c r="AC32" s="132">
        <v>92.4</v>
      </c>
      <c r="AD32" s="121">
        <v>100</v>
      </c>
      <c r="AE32" s="121"/>
      <c r="AF32" s="121"/>
      <c r="AG32" s="121"/>
      <c r="AH32" s="121"/>
      <c r="AI32" s="121"/>
      <c r="AJ32" s="122"/>
      <c r="AL32" s="16">
        <v>7.5</v>
      </c>
    </row>
    <row r="33" spans="2:38" ht="14.45" customHeight="1" x14ac:dyDescent="0.25">
      <c r="B33" s="123">
        <v>15</v>
      </c>
      <c r="C33" s="124"/>
      <c r="D33" s="124"/>
      <c r="E33" s="124"/>
      <c r="F33" s="125">
        <v>91.6</v>
      </c>
      <c r="G33" s="126">
        <v>91</v>
      </c>
      <c r="H33" s="126">
        <v>91</v>
      </c>
      <c r="I33" s="127">
        <v>91</v>
      </c>
      <c r="J33" s="128">
        <v>92.4</v>
      </c>
      <c r="K33" s="126">
        <v>92.4</v>
      </c>
      <c r="L33" s="126">
        <v>92.4</v>
      </c>
      <c r="M33" s="127">
        <v>92.4</v>
      </c>
      <c r="N33" s="125">
        <v>93.6</v>
      </c>
      <c r="O33" s="126">
        <v>93</v>
      </c>
      <c r="P33" s="126">
        <v>93</v>
      </c>
      <c r="Q33" s="127">
        <v>93</v>
      </c>
      <c r="R33" s="128">
        <v>93.6</v>
      </c>
      <c r="S33" s="126">
        <v>93.6</v>
      </c>
      <c r="T33" s="126">
        <v>93.6</v>
      </c>
      <c r="U33" s="129">
        <v>93.6</v>
      </c>
      <c r="V33" s="125">
        <v>92.4</v>
      </c>
      <c r="W33" s="126">
        <v>92.4</v>
      </c>
      <c r="X33" s="126">
        <v>92.4</v>
      </c>
      <c r="Y33" s="127">
        <v>92.4</v>
      </c>
      <c r="Z33" s="130">
        <v>93</v>
      </c>
      <c r="AA33" s="131">
        <v>93</v>
      </c>
      <c r="AB33" s="131">
        <v>93</v>
      </c>
      <c r="AC33" s="132">
        <v>93</v>
      </c>
      <c r="AD33" s="121">
        <v>120</v>
      </c>
      <c r="AE33" s="121"/>
      <c r="AF33" s="121"/>
      <c r="AG33" s="121"/>
      <c r="AH33" s="121"/>
      <c r="AI33" s="121"/>
      <c r="AJ33" s="122"/>
      <c r="AL33" s="16">
        <v>10</v>
      </c>
    </row>
    <row r="34" spans="2:38" ht="14.45" customHeight="1" x14ac:dyDescent="0.25">
      <c r="B34" s="123">
        <v>20</v>
      </c>
      <c r="C34" s="124"/>
      <c r="D34" s="124"/>
      <c r="E34" s="124"/>
      <c r="F34" s="125">
        <v>92.4</v>
      </c>
      <c r="G34" s="126">
        <v>92.4</v>
      </c>
      <c r="H34" s="126">
        <v>92.4</v>
      </c>
      <c r="I34" s="127">
        <v>92.4</v>
      </c>
      <c r="J34" s="128">
        <v>93</v>
      </c>
      <c r="K34" s="126">
        <v>93</v>
      </c>
      <c r="L34" s="126">
        <v>93</v>
      </c>
      <c r="M34" s="127">
        <v>93</v>
      </c>
      <c r="N34" s="125">
        <v>93.6</v>
      </c>
      <c r="O34" s="126">
        <v>93.6</v>
      </c>
      <c r="P34" s="126">
        <v>93.6</v>
      </c>
      <c r="Q34" s="127">
        <v>93.6</v>
      </c>
      <c r="R34" s="128">
        <v>94.1</v>
      </c>
      <c r="S34" s="126">
        <v>94.1</v>
      </c>
      <c r="T34" s="126">
        <v>94.1</v>
      </c>
      <c r="U34" s="129">
        <v>94.1</v>
      </c>
      <c r="V34" s="125">
        <v>93</v>
      </c>
      <c r="W34" s="126">
        <v>93</v>
      </c>
      <c r="X34" s="126">
        <v>93</v>
      </c>
      <c r="Y34" s="127">
        <v>93</v>
      </c>
      <c r="Z34" s="130">
        <v>93</v>
      </c>
      <c r="AA34" s="131">
        <v>93</v>
      </c>
      <c r="AB34" s="131">
        <v>93</v>
      </c>
      <c r="AC34" s="132">
        <v>93</v>
      </c>
      <c r="AD34" s="121">
        <v>160</v>
      </c>
      <c r="AE34" s="121"/>
      <c r="AF34" s="121"/>
      <c r="AG34" s="121"/>
      <c r="AH34" s="121"/>
      <c r="AI34" s="121"/>
      <c r="AJ34" s="122"/>
      <c r="AL34" s="16">
        <v>15</v>
      </c>
    </row>
    <row r="35" spans="2:38" ht="14.45" customHeight="1" x14ac:dyDescent="0.25">
      <c r="B35" s="123">
        <v>25</v>
      </c>
      <c r="C35" s="124"/>
      <c r="D35" s="124"/>
      <c r="E35" s="124"/>
      <c r="F35" s="125">
        <v>93</v>
      </c>
      <c r="G35" s="126">
        <v>93</v>
      </c>
      <c r="H35" s="126">
        <v>93</v>
      </c>
      <c r="I35" s="127">
        <v>93</v>
      </c>
      <c r="J35" s="128">
        <v>93.6</v>
      </c>
      <c r="K35" s="126">
        <v>93.6</v>
      </c>
      <c r="L35" s="126">
        <v>93.6</v>
      </c>
      <c r="M35" s="127">
        <v>93.6</v>
      </c>
      <c r="N35" s="125">
        <v>94.1</v>
      </c>
      <c r="O35" s="126">
        <v>94.1</v>
      </c>
      <c r="P35" s="126">
        <v>94.1</v>
      </c>
      <c r="Q35" s="127">
        <v>94.1</v>
      </c>
      <c r="R35" s="128">
        <v>94.5</v>
      </c>
      <c r="S35" s="126">
        <v>94.5</v>
      </c>
      <c r="T35" s="126">
        <v>94.5</v>
      </c>
      <c r="U35" s="129">
        <v>94.5</v>
      </c>
      <c r="V35" s="125">
        <v>93.6</v>
      </c>
      <c r="W35" s="126">
        <v>93.6</v>
      </c>
      <c r="X35" s="126">
        <v>93.6</v>
      </c>
      <c r="Y35" s="127">
        <v>93.6</v>
      </c>
      <c r="Z35" s="130">
        <v>94.1</v>
      </c>
      <c r="AA35" s="131">
        <v>94.1</v>
      </c>
      <c r="AB35" s="131">
        <v>94.1</v>
      </c>
      <c r="AC35" s="132">
        <v>94.1</v>
      </c>
      <c r="AD35" s="121">
        <v>200</v>
      </c>
      <c r="AE35" s="121"/>
      <c r="AF35" s="121"/>
      <c r="AG35" s="121"/>
      <c r="AH35" s="121"/>
      <c r="AI35" s="121"/>
      <c r="AJ35" s="122"/>
      <c r="AL35" s="16">
        <v>20</v>
      </c>
    </row>
    <row r="36" spans="2:38" ht="14.45" customHeight="1" x14ac:dyDescent="0.25">
      <c r="B36" s="123">
        <v>30</v>
      </c>
      <c r="C36" s="124"/>
      <c r="D36" s="124"/>
      <c r="E36" s="124"/>
      <c r="F36" s="125">
        <v>92.4</v>
      </c>
      <c r="G36" s="126">
        <v>92.4</v>
      </c>
      <c r="H36" s="126">
        <v>92.4</v>
      </c>
      <c r="I36" s="127">
        <v>92.4</v>
      </c>
      <c r="J36" s="128">
        <v>93.6</v>
      </c>
      <c r="K36" s="126">
        <v>93.6</v>
      </c>
      <c r="L36" s="126">
        <v>93.6</v>
      </c>
      <c r="M36" s="127">
        <v>93.6</v>
      </c>
      <c r="N36" s="125">
        <v>94.6</v>
      </c>
      <c r="O36" s="126">
        <v>94.1</v>
      </c>
      <c r="P36" s="126">
        <v>94.1</v>
      </c>
      <c r="Q36" s="127">
        <v>94.1</v>
      </c>
      <c r="R36" s="128">
        <v>94.5</v>
      </c>
      <c r="S36" s="126">
        <v>94.5</v>
      </c>
      <c r="T36" s="126">
        <v>94.5</v>
      </c>
      <c r="U36" s="129">
        <v>94.5</v>
      </c>
      <c r="V36" s="125">
        <v>94.1</v>
      </c>
      <c r="W36" s="126">
        <v>94.1</v>
      </c>
      <c r="X36" s="126">
        <v>94.1</v>
      </c>
      <c r="Y36" s="127">
        <v>94.1</v>
      </c>
      <c r="Z36" s="130">
        <v>94.1</v>
      </c>
      <c r="AA36" s="131">
        <v>94.1</v>
      </c>
      <c r="AB36" s="131">
        <v>94.1</v>
      </c>
      <c r="AC36" s="132">
        <v>94.1</v>
      </c>
      <c r="AD36" s="121">
        <v>210</v>
      </c>
      <c r="AE36" s="121"/>
      <c r="AF36" s="121"/>
      <c r="AG36" s="121"/>
      <c r="AH36" s="121"/>
      <c r="AI36" s="121"/>
      <c r="AJ36" s="122"/>
      <c r="AL36" s="16">
        <v>25</v>
      </c>
    </row>
    <row r="37" spans="2:38" ht="14.45" customHeight="1" x14ac:dyDescent="0.25">
      <c r="B37" s="123">
        <v>40</v>
      </c>
      <c r="C37" s="124"/>
      <c r="D37" s="124"/>
      <c r="E37" s="124"/>
      <c r="F37" s="125">
        <v>93.6</v>
      </c>
      <c r="G37" s="126">
        <v>93.6</v>
      </c>
      <c r="H37" s="126">
        <v>93.6</v>
      </c>
      <c r="I37" s="127">
        <v>93.6</v>
      </c>
      <c r="J37" s="128">
        <v>94.1</v>
      </c>
      <c r="K37" s="126">
        <v>94.1</v>
      </c>
      <c r="L37" s="126">
        <v>94.1</v>
      </c>
      <c r="M37" s="127">
        <v>94.1</v>
      </c>
      <c r="N37" s="125">
        <v>94.5</v>
      </c>
      <c r="O37" s="126">
        <v>94.5</v>
      </c>
      <c r="P37" s="126">
        <v>94.5</v>
      </c>
      <c r="Q37" s="127">
        <v>94.5</v>
      </c>
      <c r="R37" s="128">
        <v>95</v>
      </c>
      <c r="S37" s="126">
        <v>95</v>
      </c>
      <c r="T37" s="126">
        <v>95</v>
      </c>
      <c r="U37" s="129">
        <v>95</v>
      </c>
      <c r="V37" s="125">
        <v>94.5</v>
      </c>
      <c r="W37" s="126">
        <v>94.5</v>
      </c>
      <c r="X37" s="126">
        <v>94.5</v>
      </c>
      <c r="Y37" s="127">
        <v>94.5</v>
      </c>
      <c r="Z37" s="130">
        <v>95</v>
      </c>
      <c r="AA37" s="131">
        <v>95</v>
      </c>
      <c r="AB37" s="131">
        <v>95</v>
      </c>
      <c r="AC37" s="132">
        <v>95</v>
      </c>
      <c r="AD37" s="121">
        <v>240</v>
      </c>
      <c r="AE37" s="121"/>
      <c r="AF37" s="121"/>
      <c r="AG37" s="121"/>
      <c r="AH37" s="121"/>
      <c r="AI37" s="121"/>
      <c r="AJ37" s="122"/>
      <c r="AL37" s="16">
        <v>30</v>
      </c>
    </row>
    <row r="38" spans="2:38" ht="14.45" customHeight="1" x14ac:dyDescent="0.25">
      <c r="B38" s="123">
        <v>50</v>
      </c>
      <c r="C38" s="124"/>
      <c r="D38" s="124"/>
      <c r="E38" s="124"/>
      <c r="F38" s="125">
        <v>94.1</v>
      </c>
      <c r="G38" s="126">
        <v>94.1</v>
      </c>
      <c r="H38" s="126">
        <v>94.1</v>
      </c>
      <c r="I38" s="127">
        <v>94.1</v>
      </c>
      <c r="J38" s="128">
        <v>94.5</v>
      </c>
      <c r="K38" s="126">
        <v>94.5</v>
      </c>
      <c r="L38" s="126">
        <v>94.5</v>
      </c>
      <c r="M38" s="127">
        <v>94.5</v>
      </c>
      <c r="N38" s="125">
        <v>95</v>
      </c>
      <c r="O38" s="126">
        <v>95</v>
      </c>
      <c r="P38" s="126">
        <v>95</v>
      </c>
      <c r="Q38" s="127">
        <v>95</v>
      </c>
      <c r="R38" s="128">
        <v>95.4</v>
      </c>
      <c r="S38" s="126">
        <v>95.4</v>
      </c>
      <c r="T38" s="126">
        <v>95.4</v>
      </c>
      <c r="U38" s="129">
        <v>95.4</v>
      </c>
      <c r="V38" s="125">
        <v>94.5</v>
      </c>
      <c r="W38" s="126">
        <v>94.5</v>
      </c>
      <c r="X38" s="126">
        <v>94.5</v>
      </c>
      <c r="Y38" s="127">
        <v>94.5</v>
      </c>
      <c r="Z38" s="130">
        <v>95</v>
      </c>
      <c r="AA38" s="131">
        <v>95</v>
      </c>
      <c r="AB38" s="131">
        <v>95</v>
      </c>
      <c r="AC38" s="132">
        <v>95</v>
      </c>
      <c r="AD38" s="121">
        <v>300</v>
      </c>
      <c r="AE38" s="121"/>
      <c r="AF38" s="121"/>
      <c r="AG38" s="121"/>
      <c r="AH38" s="121"/>
      <c r="AI38" s="121"/>
      <c r="AJ38" s="122"/>
      <c r="AL38" s="16">
        <v>40</v>
      </c>
    </row>
    <row r="39" spans="2:38" ht="14.45" customHeight="1" x14ac:dyDescent="0.25">
      <c r="B39" s="123">
        <v>60</v>
      </c>
      <c r="C39" s="124"/>
      <c r="D39" s="124"/>
      <c r="E39" s="124"/>
      <c r="F39" s="125">
        <v>94.5</v>
      </c>
      <c r="G39" s="126">
        <v>94.5</v>
      </c>
      <c r="H39" s="126">
        <v>94.5</v>
      </c>
      <c r="I39" s="127">
        <v>94.5</v>
      </c>
      <c r="J39" s="128">
        <v>95</v>
      </c>
      <c r="K39" s="126">
        <v>95</v>
      </c>
      <c r="L39" s="126">
        <v>95</v>
      </c>
      <c r="M39" s="127">
        <v>95</v>
      </c>
      <c r="N39" s="125">
        <v>95.4</v>
      </c>
      <c r="O39" s="126">
        <v>95.4</v>
      </c>
      <c r="P39" s="126">
        <v>95.4</v>
      </c>
      <c r="Q39" s="127">
        <v>95.4</v>
      </c>
      <c r="R39" s="128">
        <v>95.8</v>
      </c>
      <c r="S39" s="126">
        <v>95.8</v>
      </c>
      <c r="T39" s="126">
        <v>95.8</v>
      </c>
      <c r="U39" s="129">
        <v>95.8</v>
      </c>
      <c r="V39" s="125">
        <v>95</v>
      </c>
      <c r="W39" s="126">
        <v>95</v>
      </c>
      <c r="X39" s="126">
        <v>95</v>
      </c>
      <c r="Y39" s="127">
        <v>95</v>
      </c>
      <c r="Z39" s="130">
        <v>95.4</v>
      </c>
      <c r="AA39" s="131">
        <v>95.4</v>
      </c>
      <c r="AB39" s="131">
        <v>95.4</v>
      </c>
      <c r="AC39" s="132">
        <v>95.4</v>
      </c>
      <c r="AD39" s="121">
        <v>360</v>
      </c>
      <c r="AE39" s="121"/>
      <c r="AF39" s="121"/>
      <c r="AG39" s="121"/>
      <c r="AH39" s="121"/>
      <c r="AI39" s="121"/>
      <c r="AJ39" s="122"/>
      <c r="AL39" s="16">
        <v>50</v>
      </c>
    </row>
    <row r="40" spans="2:38" ht="14.45" customHeight="1" x14ac:dyDescent="0.25">
      <c r="B40" s="123">
        <v>75</v>
      </c>
      <c r="C40" s="124"/>
      <c r="D40" s="124"/>
      <c r="E40" s="124"/>
      <c r="F40" s="125">
        <v>95</v>
      </c>
      <c r="G40" s="126">
        <v>95</v>
      </c>
      <c r="H40" s="126">
        <v>95</v>
      </c>
      <c r="I40" s="127">
        <v>95</v>
      </c>
      <c r="J40" s="128">
        <v>95.4</v>
      </c>
      <c r="K40" s="126">
        <v>95.4</v>
      </c>
      <c r="L40" s="126">
        <v>95.4</v>
      </c>
      <c r="M40" s="127">
        <v>95.4</v>
      </c>
      <c r="N40" s="125">
        <v>95.4</v>
      </c>
      <c r="O40" s="126">
        <v>95.4</v>
      </c>
      <c r="P40" s="126">
        <v>95.4</v>
      </c>
      <c r="Q40" s="127">
        <v>95.4</v>
      </c>
      <c r="R40" s="128">
        <v>95.8</v>
      </c>
      <c r="S40" s="126">
        <v>95.8</v>
      </c>
      <c r="T40" s="126">
        <v>95.8</v>
      </c>
      <c r="U40" s="129">
        <v>95.8</v>
      </c>
      <c r="V40" s="125">
        <v>95.4</v>
      </c>
      <c r="W40" s="126">
        <v>95.4</v>
      </c>
      <c r="X40" s="126">
        <v>95.4</v>
      </c>
      <c r="Y40" s="127">
        <v>95.4</v>
      </c>
      <c r="Z40" s="130">
        <v>95.4</v>
      </c>
      <c r="AA40" s="131">
        <v>95.4</v>
      </c>
      <c r="AB40" s="131">
        <v>95.4</v>
      </c>
      <c r="AC40" s="132">
        <v>95.4</v>
      </c>
      <c r="AD40" s="121">
        <v>450</v>
      </c>
      <c r="AE40" s="121"/>
      <c r="AF40" s="121"/>
      <c r="AG40" s="121"/>
      <c r="AH40" s="121"/>
      <c r="AI40" s="121"/>
      <c r="AJ40" s="122"/>
      <c r="AL40" s="16">
        <v>60</v>
      </c>
    </row>
    <row r="41" spans="2:38" ht="14.45" customHeight="1" x14ac:dyDescent="0.25">
      <c r="B41" s="123">
        <v>100</v>
      </c>
      <c r="C41" s="124"/>
      <c r="D41" s="124"/>
      <c r="E41" s="124"/>
      <c r="F41" s="125">
        <v>95.4</v>
      </c>
      <c r="G41" s="126">
        <v>95.4</v>
      </c>
      <c r="H41" s="126">
        <v>95.4</v>
      </c>
      <c r="I41" s="127">
        <v>95.4</v>
      </c>
      <c r="J41" s="128">
        <v>95.4</v>
      </c>
      <c r="K41" s="126">
        <v>95.4</v>
      </c>
      <c r="L41" s="126">
        <v>95.4</v>
      </c>
      <c r="M41" s="127">
        <v>95.4</v>
      </c>
      <c r="N41" s="125">
        <v>95.8</v>
      </c>
      <c r="O41" s="126">
        <v>95.4</v>
      </c>
      <c r="P41" s="126">
        <v>95.4</v>
      </c>
      <c r="Q41" s="127">
        <v>95.4</v>
      </c>
      <c r="R41" s="128">
        <v>96.2</v>
      </c>
      <c r="S41" s="126">
        <v>96.2</v>
      </c>
      <c r="T41" s="126">
        <v>96.2</v>
      </c>
      <c r="U41" s="129">
        <v>96.2</v>
      </c>
      <c r="V41" s="125">
        <v>95.4</v>
      </c>
      <c r="W41" s="126">
        <v>95.4</v>
      </c>
      <c r="X41" s="126">
        <v>95.4</v>
      </c>
      <c r="Y41" s="127">
        <v>95.4</v>
      </c>
      <c r="Z41" s="130">
        <v>95.8</v>
      </c>
      <c r="AA41" s="131">
        <v>95.8</v>
      </c>
      <c r="AB41" s="131">
        <v>95.8</v>
      </c>
      <c r="AC41" s="132">
        <v>95.8</v>
      </c>
      <c r="AD41" s="121">
        <v>600</v>
      </c>
      <c r="AE41" s="121"/>
      <c r="AF41" s="121"/>
      <c r="AG41" s="121"/>
      <c r="AH41" s="121"/>
      <c r="AI41" s="121"/>
      <c r="AJ41" s="122"/>
      <c r="AL41" s="16">
        <v>75</v>
      </c>
    </row>
    <row r="42" spans="2:38" ht="14.45" customHeight="1" x14ac:dyDescent="0.25">
      <c r="B42" s="123">
        <v>125</v>
      </c>
      <c r="C42" s="124"/>
      <c r="D42" s="124"/>
      <c r="E42" s="124"/>
      <c r="F42" s="125">
        <v>95.4</v>
      </c>
      <c r="G42" s="126">
        <v>95.4</v>
      </c>
      <c r="H42" s="126">
        <v>95.4</v>
      </c>
      <c r="I42" s="127">
        <v>95.4</v>
      </c>
      <c r="J42" s="128">
        <v>95.8</v>
      </c>
      <c r="K42" s="126">
        <v>95.8</v>
      </c>
      <c r="L42" s="126">
        <v>95.8</v>
      </c>
      <c r="M42" s="127">
        <v>95.8</v>
      </c>
      <c r="N42" s="125">
        <v>95.8</v>
      </c>
      <c r="O42" s="126">
        <v>95.8</v>
      </c>
      <c r="P42" s="126">
        <v>95.8</v>
      </c>
      <c r="Q42" s="127">
        <v>95.8</v>
      </c>
      <c r="R42" s="128">
        <v>96.2</v>
      </c>
      <c r="S42" s="126">
        <v>96.2</v>
      </c>
      <c r="T42" s="126">
        <v>96.2</v>
      </c>
      <c r="U42" s="129">
        <v>96.2</v>
      </c>
      <c r="V42" s="125">
        <v>95.8</v>
      </c>
      <c r="W42" s="126">
        <v>95.8</v>
      </c>
      <c r="X42" s="126">
        <v>95.8</v>
      </c>
      <c r="Y42" s="127">
        <v>95.8</v>
      </c>
      <c r="Z42" s="130">
        <v>95.8</v>
      </c>
      <c r="AA42" s="131">
        <v>95.8</v>
      </c>
      <c r="AB42" s="131">
        <v>95.8</v>
      </c>
      <c r="AC42" s="132">
        <v>95.8</v>
      </c>
      <c r="AD42" s="121">
        <v>750</v>
      </c>
      <c r="AE42" s="121"/>
      <c r="AF42" s="121"/>
      <c r="AG42" s="121"/>
      <c r="AH42" s="121"/>
      <c r="AI42" s="121"/>
      <c r="AJ42" s="122"/>
      <c r="AL42" s="16">
        <v>100</v>
      </c>
    </row>
    <row r="43" spans="2:38" ht="14.45" customHeight="1" x14ac:dyDescent="0.25">
      <c r="B43" s="123">
        <v>150</v>
      </c>
      <c r="C43" s="124"/>
      <c r="D43" s="124"/>
      <c r="E43" s="124"/>
      <c r="F43" s="125">
        <v>95.8</v>
      </c>
      <c r="G43" s="126">
        <v>95.8</v>
      </c>
      <c r="H43" s="126">
        <v>95.8</v>
      </c>
      <c r="I43" s="127">
        <v>95.8</v>
      </c>
      <c r="J43" s="128">
        <v>96.2</v>
      </c>
      <c r="K43" s="126">
        <v>96.2</v>
      </c>
      <c r="L43" s="126">
        <v>96.2</v>
      </c>
      <c r="M43" s="127">
        <v>96.2</v>
      </c>
      <c r="N43" s="125">
        <v>96.2</v>
      </c>
      <c r="O43" s="126">
        <v>96.2</v>
      </c>
      <c r="P43" s="126">
        <v>96.2</v>
      </c>
      <c r="Q43" s="127">
        <v>96.2</v>
      </c>
      <c r="R43" s="128">
        <v>96.5</v>
      </c>
      <c r="S43" s="126">
        <v>96.5</v>
      </c>
      <c r="T43" s="126">
        <v>96.5</v>
      </c>
      <c r="U43" s="129">
        <v>96.5</v>
      </c>
      <c r="V43" s="125">
        <v>95.8</v>
      </c>
      <c r="W43" s="126">
        <v>95.8</v>
      </c>
      <c r="X43" s="126">
        <v>95.8</v>
      </c>
      <c r="Y43" s="127">
        <v>95.8</v>
      </c>
      <c r="Z43" s="130">
        <v>96.2</v>
      </c>
      <c r="AA43" s="131">
        <v>96.2</v>
      </c>
      <c r="AB43" s="131">
        <v>96.2</v>
      </c>
      <c r="AC43" s="132">
        <v>96.2</v>
      </c>
      <c r="AD43" s="121">
        <v>900</v>
      </c>
      <c r="AE43" s="121"/>
      <c r="AF43" s="121"/>
      <c r="AG43" s="121"/>
      <c r="AH43" s="121"/>
      <c r="AI43" s="121"/>
      <c r="AJ43" s="122"/>
      <c r="AL43" s="16">
        <v>125</v>
      </c>
    </row>
    <row r="44" spans="2:38" ht="14.45" customHeight="1" thickBot="1" x14ac:dyDescent="0.3">
      <c r="B44" s="133">
        <v>200</v>
      </c>
      <c r="C44" s="134"/>
      <c r="D44" s="134"/>
      <c r="E44" s="134"/>
      <c r="F44" s="135">
        <v>95.8</v>
      </c>
      <c r="G44" s="136">
        <v>95.8</v>
      </c>
      <c r="H44" s="136">
        <v>95.8</v>
      </c>
      <c r="I44" s="137">
        <v>95.8</v>
      </c>
      <c r="J44" s="138">
        <v>96.2</v>
      </c>
      <c r="K44" s="136">
        <v>96.2</v>
      </c>
      <c r="L44" s="136">
        <v>96.2</v>
      </c>
      <c r="M44" s="137">
        <v>96.2</v>
      </c>
      <c r="N44" s="135">
        <v>96.2</v>
      </c>
      <c r="O44" s="136">
        <v>96.2</v>
      </c>
      <c r="P44" s="136">
        <v>96.2</v>
      </c>
      <c r="Q44" s="137">
        <v>96.2</v>
      </c>
      <c r="R44" s="138">
        <v>96.8</v>
      </c>
      <c r="S44" s="136">
        <v>96.8</v>
      </c>
      <c r="T44" s="136">
        <v>96.8</v>
      </c>
      <c r="U44" s="139">
        <v>96.8</v>
      </c>
      <c r="V44" s="135">
        <v>95.8</v>
      </c>
      <c r="W44" s="136">
        <v>95.8</v>
      </c>
      <c r="X44" s="136">
        <v>95.8</v>
      </c>
      <c r="Y44" s="137">
        <v>95.8</v>
      </c>
      <c r="Z44" s="140">
        <v>96.2</v>
      </c>
      <c r="AA44" s="141">
        <v>96.2</v>
      </c>
      <c r="AB44" s="141">
        <v>96.2</v>
      </c>
      <c r="AC44" s="142">
        <v>96.2</v>
      </c>
      <c r="AD44" s="143">
        <v>1200</v>
      </c>
      <c r="AE44" s="143"/>
      <c r="AF44" s="143"/>
      <c r="AG44" s="143"/>
      <c r="AH44" s="143"/>
      <c r="AI44" s="143"/>
      <c r="AJ44" s="144"/>
      <c r="AL44" s="16">
        <v>150</v>
      </c>
    </row>
    <row r="45" spans="2:38" ht="14.45" customHeight="1" x14ac:dyDescent="0.25">
      <c r="AL45" s="16">
        <v>200</v>
      </c>
    </row>
    <row r="46" spans="2:38" ht="14.45" customHeight="1" x14ac:dyDescent="0.25">
      <c r="AL46" s="16"/>
    </row>
    <row r="47" spans="2:38" ht="14.45" customHeight="1" x14ac:dyDescent="0.25">
      <c r="B47" s="20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L47" s="16" t="s">
        <v>19</v>
      </c>
    </row>
    <row r="48" spans="2:38" ht="14.45" customHeight="1" x14ac:dyDescent="0.25">
      <c r="B48" s="22" t="s">
        <v>23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2:36" ht="14.45" customHeight="1" x14ac:dyDescent="0.25">
      <c r="B49" s="22" t="s">
        <v>24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2:36" ht="14.45" customHeight="1" x14ac:dyDescent="0.25">
      <c r="B50" s="22" t="s">
        <v>25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2:36" ht="14.45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2:36" ht="28.9" customHeight="1" x14ac:dyDescent="0.25">
      <c r="B52" s="23" t="s">
        <v>35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2:36" ht="14.45" customHeight="1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2:36" ht="14.45" customHeight="1" x14ac:dyDescent="0.25">
      <c r="B54" s="20" t="s">
        <v>20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2:36" ht="28.9" customHeight="1" x14ac:dyDescent="0.25">
      <c r="B55" s="23" t="s">
        <v>21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2:36" ht="14.45" customHeight="1" x14ac:dyDescent="0.25">
      <c r="B56" s="24" t="s">
        <v>26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2:36" ht="57.6" customHeight="1" x14ac:dyDescent="0.25">
      <c r="B57" s="25" t="s">
        <v>34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2:36" ht="43.15" customHeight="1" x14ac:dyDescent="0.25">
      <c r="B58" s="25" t="s">
        <v>33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2:36" ht="14.45" customHeight="1" x14ac:dyDescent="0.25">
      <c r="B59" s="24" t="s">
        <v>27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2:36" ht="14.45" customHeight="1" x14ac:dyDescent="0.25">
      <c r="B60" s="24" t="s">
        <v>28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2:36" ht="14.45" customHeight="1" x14ac:dyDescent="0.25">
      <c r="B61" s="24" t="s">
        <v>29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2:36" ht="14.45" customHeight="1" x14ac:dyDescent="0.25">
      <c r="B62" s="24" t="s">
        <v>30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2:36" ht="14.45" customHeight="1" x14ac:dyDescent="0.25">
      <c r="B63" s="24" t="s">
        <v>31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2:36" ht="14.45" customHeight="1" x14ac:dyDescent="0.25">
      <c r="B64" s="24" t="s">
        <v>32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2:36" ht="14.45" customHeigh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2:36" ht="14.45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2:36" ht="14.4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</sheetData>
  <sheetProtection algorithmName="SHA-512" hashValue="4gzmh3HoECd6v3XszNGYQO7lf4RgSoFx1BdSY8iGOeI7sHXsOw7Y79piAO/m+B/wPH0+tXnX2djgfaQxO+It/g==" saltValue="rZuMepi15fUT4Y6ZyXnPtw==" spinCount="100000" sheet="1" objects="1" scenarios="1" selectLockedCells="1"/>
  <mergeCells count="282">
    <mergeCell ref="V43:Y43"/>
    <mergeCell ref="Z43:AC43"/>
    <mergeCell ref="AD43:AJ43"/>
    <mergeCell ref="B44:E44"/>
    <mergeCell ref="F44:I44"/>
    <mergeCell ref="J44:M44"/>
    <mergeCell ref="N44:Q44"/>
    <mergeCell ref="R44:U44"/>
    <mergeCell ref="V44:Y44"/>
    <mergeCell ref="Z44:AC44"/>
    <mergeCell ref="AD44:AJ44"/>
    <mergeCell ref="B43:E43"/>
    <mergeCell ref="F43:I43"/>
    <mergeCell ref="J43:M43"/>
    <mergeCell ref="N43:Q43"/>
    <mergeCell ref="R43:U43"/>
    <mergeCell ref="J42:M42"/>
    <mergeCell ref="N42:Q42"/>
    <mergeCell ref="R42:U42"/>
    <mergeCell ref="V42:Y42"/>
    <mergeCell ref="Z42:AC42"/>
    <mergeCell ref="AD42:AJ42"/>
    <mergeCell ref="B41:E41"/>
    <mergeCell ref="F41:I41"/>
    <mergeCell ref="J41:M41"/>
    <mergeCell ref="N41:Q41"/>
    <mergeCell ref="R41:U41"/>
    <mergeCell ref="V41:Y41"/>
    <mergeCell ref="Z41:AC41"/>
    <mergeCell ref="AD41:AJ41"/>
    <mergeCell ref="B42:E42"/>
    <mergeCell ref="F42:I42"/>
    <mergeCell ref="V39:Y39"/>
    <mergeCell ref="Z39:AC39"/>
    <mergeCell ref="AD39:AJ39"/>
    <mergeCell ref="B40:E40"/>
    <mergeCell ref="F40:I40"/>
    <mergeCell ref="J40:M40"/>
    <mergeCell ref="N40:Q40"/>
    <mergeCell ref="R40:U40"/>
    <mergeCell ref="V40:Y40"/>
    <mergeCell ref="Z40:AC40"/>
    <mergeCell ref="AD40:AJ40"/>
    <mergeCell ref="B39:E39"/>
    <mergeCell ref="F39:I39"/>
    <mergeCell ref="J39:M39"/>
    <mergeCell ref="N39:Q39"/>
    <mergeCell ref="R39:U39"/>
    <mergeCell ref="V37:Y37"/>
    <mergeCell ref="Z37:AC37"/>
    <mergeCell ref="AD37:AJ37"/>
    <mergeCell ref="B38:E38"/>
    <mergeCell ref="F38:I38"/>
    <mergeCell ref="J38:M38"/>
    <mergeCell ref="N38:Q38"/>
    <mergeCell ref="R38:U38"/>
    <mergeCell ref="V38:Y38"/>
    <mergeCell ref="Z38:AC38"/>
    <mergeCell ref="AD38:AJ38"/>
    <mergeCell ref="B37:E37"/>
    <mergeCell ref="F37:I37"/>
    <mergeCell ref="J37:M37"/>
    <mergeCell ref="N37:Q37"/>
    <mergeCell ref="R37:U37"/>
    <mergeCell ref="V35:Y35"/>
    <mergeCell ref="Z35:AC35"/>
    <mergeCell ref="AD35:AJ35"/>
    <mergeCell ref="B36:E36"/>
    <mergeCell ref="F36:I36"/>
    <mergeCell ref="J36:M36"/>
    <mergeCell ref="N36:Q36"/>
    <mergeCell ref="R36:U36"/>
    <mergeCell ref="V36:Y36"/>
    <mergeCell ref="Z36:AC36"/>
    <mergeCell ref="AD36:AJ36"/>
    <mergeCell ref="B35:E35"/>
    <mergeCell ref="F35:I35"/>
    <mergeCell ref="J35:M35"/>
    <mergeCell ref="N35:Q35"/>
    <mergeCell ref="R35:U35"/>
    <mergeCell ref="V33:Y33"/>
    <mergeCell ref="Z33:AC33"/>
    <mergeCell ref="AD33:AJ33"/>
    <mergeCell ref="B34:E34"/>
    <mergeCell ref="F34:I34"/>
    <mergeCell ref="J34:M34"/>
    <mergeCell ref="N34:Q34"/>
    <mergeCell ref="R34:U34"/>
    <mergeCell ref="V34:Y34"/>
    <mergeCell ref="Z34:AC34"/>
    <mergeCell ref="AD34:AJ34"/>
    <mergeCell ref="B33:E33"/>
    <mergeCell ref="F33:I33"/>
    <mergeCell ref="J33:M33"/>
    <mergeCell ref="N33:Q33"/>
    <mergeCell ref="R33:U33"/>
    <mergeCell ref="AD31:AJ31"/>
    <mergeCell ref="B32:E32"/>
    <mergeCell ref="F32:I32"/>
    <mergeCell ref="J32:M32"/>
    <mergeCell ref="N32:Q32"/>
    <mergeCell ref="R32:U32"/>
    <mergeCell ref="V32:Y32"/>
    <mergeCell ref="Z32:AC32"/>
    <mergeCell ref="AD32:AJ32"/>
    <mergeCell ref="J31:M31"/>
    <mergeCell ref="N31:Q31"/>
    <mergeCell ref="R31:U31"/>
    <mergeCell ref="V31:Y31"/>
    <mergeCell ref="Z31:AC31"/>
    <mergeCell ref="B31:E31"/>
    <mergeCell ref="F31:I31"/>
    <mergeCell ref="AD29:AJ29"/>
    <mergeCell ref="B30:E30"/>
    <mergeCell ref="F30:I30"/>
    <mergeCell ref="J30:M30"/>
    <mergeCell ref="N30:Q30"/>
    <mergeCell ref="R30:U30"/>
    <mergeCell ref="V30:Y30"/>
    <mergeCell ref="Z30:AC30"/>
    <mergeCell ref="AD30:AJ30"/>
    <mergeCell ref="J29:M29"/>
    <mergeCell ref="N29:Q29"/>
    <mergeCell ref="R29:U29"/>
    <mergeCell ref="V29:Y29"/>
    <mergeCell ref="Z29:AC29"/>
    <mergeCell ref="B29:E29"/>
    <mergeCell ref="F29:I29"/>
    <mergeCell ref="AD27:AJ27"/>
    <mergeCell ref="B28:E28"/>
    <mergeCell ref="F28:I28"/>
    <mergeCell ref="J28:M28"/>
    <mergeCell ref="N28:Q28"/>
    <mergeCell ref="R28:U28"/>
    <mergeCell ref="V28:Y28"/>
    <mergeCell ref="Z28:AC28"/>
    <mergeCell ref="AD28:AJ28"/>
    <mergeCell ref="J27:M27"/>
    <mergeCell ref="N27:Q27"/>
    <mergeCell ref="R27:U27"/>
    <mergeCell ref="V27:Y27"/>
    <mergeCell ref="Z27:AC27"/>
    <mergeCell ref="B27:E27"/>
    <mergeCell ref="F27:I27"/>
    <mergeCell ref="B26:E26"/>
    <mergeCell ref="F26:I26"/>
    <mergeCell ref="J26:M26"/>
    <mergeCell ref="N26:Q26"/>
    <mergeCell ref="R26:U26"/>
    <mergeCell ref="V26:Y26"/>
    <mergeCell ref="Z26:AC26"/>
    <mergeCell ref="AD26:AJ26"/>
    <mergeCell ref="F25:I25"/>
    <mergeCell ref="J25:M25"/>
    <mergeCell ref="N25:Q25"/>
    <mergeCell ref="R25:U25"/>
    <mergeCell ref="V25:Y25"/>
    <mergeCell ref="B22:AJ22"/>
    <mergeCell ref="B23:E25"/>
    <mergeCell ref="Z25:AC25"/>
    <mergeCell ref="AD23:AJ25"/>
    <mergeCell ref="AG18:AJ18"/>
    <mergeCell ref="Q19:Z19"/>
    <mergeCell ref="AA19:AC19"/>
    <mergeCell ref="AD19:AF19"/>
    <mergeCell ref="AG19:AJ19"/>
    <mergeCell ref="F23:M24"/>
    <mergeCell ref="N23:U24"/>
    <mergeCell ref="V23:AC24"/>
    <mergeCell ref="B19:D19"/>
    <mergeCell ref="E19:F19"/>
    <mergeCell ref="G19:H19"/>
    <mergeCell ref="I19:L19"/>
    <mergeCell ref="M19:P19"/>
    <mergeCell ref="Q18:Z18"/>
    <mergeCell ref="AA18:AC18"/>
    <mergeCell ref="AD18:AF18"/>
    <mergeCell ref="B18:D18"/>
    <mergeCell ref="E18:F18"/>
    <mergeCell ref="Q15:Z15"/>
    <mergeCell ref="AA15:AC15"/>
    <mergeCell ref="AD15:AF15"/>
    <mergeCell ref="AG15:AJ15"/>
    <mergeCell ref="Q14:Z14"/>
    <mergeCell ref="AA14:AC14"/>
    <mergeCell ref="AD14:AF14"/>
    <mergeCell ref="AG20:AJ20"/>
    <mergeCell ref="B20:AF20"/>
    <mergeCell ref="Q16:Z16"/>
    <mergeCell ref="AA16:AC16"/>
    <mergeCell ref="AD16:AF16"/>
    <mergeCell ref="B16:D16"/>
    <mergeCell ref="E16:F16"/>
    <mergeCell ref="AG16:AJ16"/>
    <mergeCell ref="Q17:Z17"/>
    <mergeCell ref="AA17:AC17"/>
    <mergeCell ref="AD17:AF17"/>
    <mergeCell ref="AG17:AJ17"/>
    <mergeCell ref="G18:H18"/>
    <mergeCell ref="I18:L18"/>
    <mergeCell ref="M18:P18"/>
    <mergeCell ref="G16:H16"/>
    <mergeCell ref="I16:L16"/>
    <mergeCell ref="M16:P16"/>
    <mergeCell ref="B15:D15"/>
    <mergeCell ref="E15:F15"/>
    <mergeCell ref="G15:H15"/>
    <mergeCell ref="I15:L15"/>
    <mergeCell ref="M15:P15"/>
    <mergeCell ref="B17:D17"/>
    <mergeCell ref="E17:F17"/>
    <mergeCell ref="G17:H17"/>
    <mergeCell ref="I17:L17"/>
    <mergeCell ref="M17:P17"/>
    <mergeCell ref="AG12:AJ12"/>
    <mergeCell ref="B14:D14"/>
    <mergeCell ref="E14:F14"/>
    <mergeCell ref="G14:H14"/>
    <mergeCell ref="I14:L14"/>
    <mergeCell ref="M14:P14"/>
    <mergeCell ref="B13:D13"/>
    <mergeCell ref="E13:F13"/>
    <mergeCell ref="G13:H13"/>
    <mergeCell ref="I13:L13"/>
    <mergeCell ref="M13:P13"/>
    <mergeCell ref="AG14:AJ14"/>
    <mergeCell ref="B12:D12"/>
    <mergeCell ref="E12:F12"/>
    <mergeCell ref="G12:H12"/>
    <mergeCell ref="I12:L12"/>
    <mergeCell ref="M12:P12"/>
    <mergeCell ref="Q13:Z13"/>
    <mergeCell ref="AA13:AC13"/>
    <mergeCell ref="AD13:AF13"/>
    <mergeCell ref="Q12:Z12"/>
    <mergeCell ref="AA12:AC12"/>
    <mergeCell ref="AD12:AF12"/>
    <mergeCell ref="AG13:AJ13"/>
    <mergeCell ref="B1:F1"/>
    <mergeCell ref="B7:AJ7"/>
    <mergeCell ref="B8:D10"/>
    <mergeCell ref="E8:F10"/>
    <mergeCell ref="G8:H10"/>
    <mergeCell ref="I8:L10"/>
    <mergeCell ref="M8:P10"/>
    <mergeCell ref="B11:D11"/>
    <mergeCell ref="E11:F11"/>
    <mergeCell ref="G11:H11"/>
    <mergeCell ref="I11:L11"/>
    <mergeCell ref="H3:Q3"/>
    <mergeCell ref="Z3:AI3"/>
    <mergeCell ref="AD8:AF10"/>
    <mergeCell ref="AA8:AC10"/>
    <mergeCell ref="Q8:Z10"/>
    <mergeCell ref="Q11:Z11"/>
    <mergeCell ref="AA11:AC11"/>
    <mergeCell ref="AD11:AF11"/>
    <mergeCell ref="AG11:AJ11"/>
    <mergeCell ref="G1:AJ1"/>
    <mergeCell ref="H5:Q5"/>
    <mergeCell ref="M11:P11"/>
    <mergeCell ref="AG8:AJ10"/>
    <mergeCell ref="B47:AJ47"/>
    <mergeCell ref="B67:AJ67"/>
    <mergeCell ref="B66:AJ66"/>
    <mergeCell ref="B53:AJ53"/>
    <mergeCell ref="B54:AJ54"/>
    <mergeCell ref="B48:AJ48"/>
    <mergeCell ref="B49:AJ49"/>
    <mergeCell ref="B50:AJ50"/>
    <mergeCell ref="B52:AJ52"/>
    <mergeCell ref="B55:AJ55"/>
    <mergeCell ref="B56:AJ56"/>
    <mergeCell ref="B57:AJ57"/>
    <mergeCell ref="B58:AJ58"/>
    <mergeCell ref="B65:AJ65"/>
    <mergeCell ref="B59:AJ59"/>
    <mergeCell ref="B60:AJ60"/>
    <mergeCell ref="B61:AJ61"/>
    <mergeCell ref="B62:AJ62"/>
    <mergeCell ref="B63:AJ63"/>
    <mergeCell ref="B64:AJ64"/>
  </mergeCells>
  <conditionalFormatting sqref="I12:L19">
    <cfRule type="expression" dxfId="3" priority="4">
      <formula>$I12-$M12&lt;0</formula>
    </cfRule>
  </conditionalFormatting>
  <conditionalFormatting sqref="AG11:AJ19">
    <cfRule type="containsText" dxfId="2" priority="1" operator="containsText" text="See Advisor">
      <formula>NOT(ISERROR(SEARCH("See Advisor",AG11)))</formula>
    </cfRule>
    <cfRule type="containsText" dxfId="1" priority="3" operator="containsText" text="Not Qualified">
      <formula>NOT(ISERROR(SEARCH("Not Qualified",AG11)))</formula>
    </cfRule>
  </conditionalFormatting>
  <conditionalFormatting sqref="B11:H19">
    <cfRule type="containsText" dxfId="0" priority="2" operator="containsText" text="Other">
      <formula>NOT(ISERROR(SEARCH("Other",B11)))</formula>
    </cfRule>
  </conditionalFormatting>
  <dataValidations disablePrompts="1" count="5">
    <dataValidation type="list" allowBlank="1" showInputMessage="1" showErrorMessage="1" sqref="E12:F19" xr:uid="{00000000-0002-0000-0000-000000000000}">
      <formula1>$AL$23:$AL$26</formula1>
    </dataValidation>
    <dataValidation type="list" allowBlank="1" showInputMessage="1" showErrorMessage="1" sqref="G12:H19" xr:uid="{00000000-0002-0000-0000-000001000000}">
      <formula1>$AM$23:$AM$25</formula1>
    </dataValidation>
    <dataValidation type="whole" operator="greaterThan" allowBlank="1" showInputMessage="1" showErrorMessage="1" errorTitle="Error" error="Must be greater than 0." sqref="AA12:AC19" xr:uid="{00000000-0002-0000-0000-000002000000}">
      <formula1>0</formula1>
    </dataValidation>
    <dataValidation type="list" allowBlank="1" showInputMessage="1" showErrorMessage="1" sqref="B12:D19" xr:uid="{00000000-0002-0000-0000-000003000000}">
      <formula1>$AL$27:$AL$47</formula1>
    </dataValidation>
    <dataValidation type="decimal" allowBlank="1" showInputMessage="1" showErrorMessage="1" errorTitle="Error" error="Number between 0 and 100." sqref="I12:L19" xr:uid="{00000000-0002-0000-0000-000004000000}">
      <formula1>0</formula1>
      <formula2>100</formula2>
    </dataValidation>
  </dataValidations>
  <pageMargins left="0.15" right="0.35" top="0.5" bottom="0.5" header="0.3" footer="0.3"/>
  <pageSetup scale="97" fitToHeight="0" orientation="portrait" r:id="rId1"/>
  <headerFooter>
    <oddFooter>&amp;C
Questions: Call the Business Program (808)839-8880 (Oahu) or toll free at (877)231-8222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43LzIvMjAxOCAxMTo1OTo0Mi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10D7C579-C1F3-427E-8C05-638319EBCFC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D8A1E43-7B43-47EF-B3BC-386381A0BB3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Input</vt:lpstr>
      <vt:lpstr>incentivePerMotor</vt:lpstr>
      <vt:lpstr>motorSize</vt:lpstr>
      <vt:lpstr>ODP_1200</vt:lpstr>
      <vt:lpstr>ODP_1800</vt:lpstr>
      <vt:lpstr>ODP_3600</vt:lpstr>
      <vt:lpstr>TEFC_1200</vt:lpstr>
      <vt:lpstr>TEFC_1800</vt:lpstr>
      <vt:lpstr>TEFC_3600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Unrestricted</dc:subject>
  <dc:creator>wongcal</dc:creator>
  <cp:lastModifiedBy>Lacaden, Eileen D. [US-US]</cp:lastModifiedBy>
  <cp:lastPrinted>2020-05-28T23:28:39Z</cp:lastPrinted>
  <dcterms:created xsi:type="dcterms:W3CDTF">2012-08-06T19:46:01Z</dcterms:created>
  <dcterms:modified xsi:type="dcterms:W3CDTF">2023-06-27T20:31:56Z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55b6e8ae-1751-453f-aed8-19a86875a37d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{7D8A1E43-7B43-47EF-B3BC-386381A0BB30}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2022-06-21T03:04:51Z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ac13e5f4-5c3f-4c98-b385-81ce95acd9de</vt:lpwstr>
  </property>
  <property fmtid="{D5CDD505-2E9C-101B-9397-08002B2CF9AE}" pid="14" name="MSIP_Label_c968a81f-7ed4-4faa-9408-9652e001dd96_ContentBits">
    <vt:lpwstr>0</vt:lpwstr>
  </property>
</Properties>
</file>