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839bu-fp01\1839-HON\Applications,Worksheets, and Flyers\Commercial PY26\Worksheets\Incomplete\"/>
    </mc:Choice>
  </mc:AlternateContent>
  <xr:revisionPtr revIDLastSave="0" documentId="13_ncr:1_{25514E85-54FD-47BF-BDCE-321467E8AB42}" xr6:coauthVersionLast="47" xr6:coauthVersionMax="47" xr10:uidLastSave="{00000000-0000-0000-0000-000000000000}"/>
  <workbookProtection workbookAlgorithmName="SHA-512" workbookHashValue="IB5+Pgt7wnHxu+PwlcVlMGxVoNQ1kq8pXS7cURPkKq93NkKJDDr7/1wqyrbzGkHLXOtwnPvhrj2mBrKiuaAg2Q==" workbookSaltValue="E8jjSt/rzKUFWL+j5BGFOg==" workbookSpinCount="100000" lockStructure="1"/>
  <bookViews>
    <workbookView xWindow="-108" yWindow="-108" windowWidth="23256" windowHeight="12456" xr2:uid="{00000000-000D-0000-FFFF-FFFF00000000}"/>
  </bookViews>
  <sheets>
    <sheet name="In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9" i="1"/>
  <c r="L18" i="1"/>
  <c r="L17" i="1"/>
  <c r="L16" i="1"/>
  <c r="L15" i="1"/>
  <c r="L14" i="1"/>
  <c r="L13" i="1"/>
  <c r="L12" i="1"/>
  <c r="L11" i="1"/>
  <c r="L10" i="1"/>
  <c r="L9" i="1"/>
  <c r="E21" i="1" l="1"/>
  <c r="E23" i="1" s="1"/>
</calcChain>
</file>

<file path=xl/sharedStrings.xml><?xml version="1.0" encoding="utf-8"?>
<sst xmlns="http://schemas.openxmlformats.org/spreadsheetml/2006/main" count="49" uniqueCount="48">
  <si>
    <t>Program Qualifications</t>
  </si>
  <si>
    <t>1. Enter the Applicant Name, Project Description (e.g. Facility, Building, Location, etc.)</t>
  </si>
  <si>
    <t>Account Name:</t>
  </si>
  <si>
    <t>Project Name:</t>
  </si>
  <si>
    <t>Total Incentive Requested:</t>
  </si>
  <si>
    <t>EQUIPMENT INFORMATION</t>
  </si>
  <si>
    <t>Qty</t>
  </si>
  <si>
    <t>Ex: Building Name, Floor, Room</t>
  </si>
  <si>
    <t>Worksheet Instructions</t>
  </si>
  <si>
    <t>Application #:</t>
  </si>
  <si>
    <t>• Applicant must be on a Commercial Rate Schedule (reference utility bill).</t>
  </si>
  <si>
    <t>Description</t>
  </si>
  <si>
    <t>Manufacturer &amp; Model #</t>
  </si>
  <si>
    <t>2. Enter the location description of the equipment to be installed.</t>
  </si>
  <si>
    <t>3. Enter the manufacturer and model number.</t>
  </si>
  <si>
    <t xml:space="preserve"> Company XYZ, Model 123</t>
  </si>
  <si>
    <r>
      <rPr>
        <b/>
        <sz val="14"/>
        <color rgb="FF3F3F3F"/>
        <rFont val="Calibri"/>
        <family val="2"/>
        <scheme val="minor"/>
      </rPr>
      <t xml:space="preserve"> Smart Circulator Pump for Domestic Hot Water</t>
    </r>
    <r>
      <rPr>
        <b/>
        <sz val="13"/>
        <color rgb="FF3F3F3F"/>
        <rFont val="Calibri"/>
        <family val="2"/>
        <scheme val="minor"/>
      </rPr>
      <t xml:space="preserve">
</t>
    </r>
    <r>
      <rPr>
        <sz val="12"/>
        <color rgb="FF3F3F3F"/>
        <rFont val="Calibri"/>
        <family val="2"/>
        <scheme val="minor"/>
      </rPr>
      <t xml:space="preserve">Effective </t>
    </r>
    <r>
      <rPr>
        <sz val="12"/>
        <color rgb="FFFF0000"/>
        <rFont val="Calibri"/>
        <family val="2"/>
        <scheme val="minor"/>
      </rPr>
      <t>July 1, 2026</t>
    </r>
    <r>
      <rPr>
        <sz val="12"/>
        <color rgb="FF3F3F3F"/>
        <rFont val="Calibri"/>
        <family val="2"/>
        <scheme val="minor"/>
      </rPr>
      <t xml:space="preserve"> to </t>
    </r>
    <r>
      <rPr>
        <sz val="12"/>
        <color rgb="FFFF0000"/>
        <rFont val="Calibri"/>
        <family val="2"/>
        <scheme val="minor"/>
      </rPr>
      <t>June 30, 2027</t>
    </r>
    <r>
      <rPr>
        <sz val="12"/>
        <color rgb="FF3F3F3F"/>
        <rFont val="Calibri"/>
        <family val="2"/>
        <scheme val="minor"/>
      </rPr>
      <t xml:space="preserve">. </t>
    </r>
    <r>
      <rPr>
        <sz val="8"/>
        <color rgb="FF3F3F3F"/>
        <rFont val="Calibri"/>
        <family val="2"/>
        <scheme val="minor"/>
      </rPr>
      <t xml:space="preserve">Last modified date: 2026-06-17, VPN
</t>
    </r>
    <r>
      <rPr>
        <i/>
        <sz val="10"/>
        <color rgb="FF3F3F3F"/>
        <rFont val="Calibri"/>
        <family val="2"/>
        <scheme val="minor"/>
      </rPr>
      <t>Hawai‘i Energy's mission is to empower island families and businesses to make smart energy choices that reduce energy consumption, save money and pursue a 100% clean energy future.</t>
    </r>
  </si>
  <si>
    <t>• This measure applies to retrofit projects only.</t>
  </si>
  <si>
    <t>• This measure covers small circulator pumps (≤ 2 HP).</t>
  </si>
  <si>
    <t xml:space="preserve">• Smart circulator pump must have an electronically commutated motor (ECM) and variable speed capability with on-demand controls strategy. </t>
  </si>
  <si>
    <t>Facility Type</t>
  </si>
  <si>
    <t>Facility Type:</t>
  </si>
  <si>
    <t>Education</t>
  </si>
  <si>
    <t>Grocery</t>
  </si>
  <si>
    <t>Health</t>
  </si>
  <si>
    <t>Hotel/Motel</t>
  </si>
  <si>
    <t>Industrial</t>
  </si>
  <si>
    <t>Office</t>
  </si>
  <si>
    <t>Restaurant</t>
  </si>
  <si>
    <t>Retail</t>
  </si>
  <si>
    <t>Warehouse</t>
  </si>
  <si>
    <t>Cold Storage</t>
  </si>
  <si>
    <t>Misc. Commercial</t>
  </si>
  <si>
    <t>Horsepower</t>
  </si>
  <si>
    <t>1/40</t>
  </si>
  <si>
    <t>1/25</t>
  </si>
  <si>
    <t>1/12</t>
  </si>
  <si>
    <t>1/6</t>
  </si>
  <si>
    <t>1/4</t>
  </si>
  <si>
    <t>1/2</t>
  </si>
  <si>
    <t>3/4</t>
  </si>
  <si>
    <t>Motor Horsepower</t>
  </si>
  <si>
    <t>4. Enter the motor's rated horsepower.</t>
  </si>
  <si>
    <t>5. Enter the quantity of pumps.</t>
  </si>
  <si>
    <t>Incentive per HP:</t>
  </si>
  <si>
    <t>Total HP:</t>
  </si>
  <si>
    <t>Value</t>
  </si>
  <si>
    <t>HP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</si>
</sst>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3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  <font>
      <sz val="8"/>
      <color rgb="FF3F3F3F"/>
      <name val="Calibri"/>
      <family val="2"/>
      <scheme val="minor"/>
    </font>
    <font>
      <i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CE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wrapText="1"/>
      <protection locked="0"/>
    </xf>
    <xf numFmtId="44" fontId="0" fillId="0" borderId="1" xfId="1" applyFont="1" applyBorder="1" applyAlignment="1" applyProtection="1">
      <alignment horizont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5" fillId="0" borderId="0" xfId="0" applyFont="1" applyAlignment="1">
      <alignment vertical="top" wrapText="1"/>
    </xf>
    <xf numFmtId="0" fontId="2" fillId="3" borderId="1" xfId="0" applyFont="1" applyFill="1" applyBorder="1" applyAlignment="1">
      <alignment horizontal="right" wrapText="1"/>
    </xf>
    <xf numFmtId="44" fontId="0" fillId="4" borderId="1" xfId="0" applyNumberFormat="1" applyFill="1" applyBorder="1" applyAlignment="1">
      <alignment horizontal="center" wrapText="1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horizontal="left" vertical="center" indent="2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wrapText="1"/>
    </xf>
    <xf numFmtId="0" fontId="11" fillId="3" borderId="0" xfId="0" applyFont="1" applyFill="1" applyAlignment="1">
      <alignment horizontal="left" wrapTex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 indent="1"/>
    </xf>
    <xf numFmtId="0" fontId="2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483871</xdr:colOff>
      <xdr:row>0</xdr:row>
      <xdr:rowOff>15240</xdr:rowOff>
    </xdr:from>
    <xdr:to>
      <xdr:col>1</xdr:col>
      <xdr:colOff>1360171</xdr:colOff>
      <xdr:row>0</xdr:row>
      <xdr:rowOff>872490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1" y="15240"/>
          <a:ext cx="8763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7"/>
  <sheetViews>
    <sheetView showGridLines="0" tabSelected="1" workbookViewId="0">
      <selection activeCell="C3" sqref="C3"/>
    </sheetView>
  </sheetViews>
  <sheetFormatPr defaultColWidth="8.88671875" defaultRowHeight="14.4" x14ac:dyDescent="0.3"/>
  <cols>
    <col min="1" max="1" width="2.33203125" style="5" customWidth="1"/>
    <col min="2" max="5" width="25.6640625" style="5" customWidth="1"/>
    <col min="6" max="6" width="2.6640625" style="5" customWidth="1"/>
    <col min="7" max="7" width="8.5546875" style="5" hidden="1" customWidth="1"/>
    <col min="8" max="8" width="2.6640625" style="5" hidden="1" customWidth="1"/>
    <col min="9" max="9" width="15.6640625" style="5" hidden="1" customWidth="1"/>
    <col min="10" max="10" width="2.6640625" style="5" hidden="1" customWidth="1"/>
    <col min="11" max="11" width="11.109375" style="5" hidden="1" customWidth="1"/>
    <col min="12" max="12" width="11.5546875" style="5" hidden="1" customWidth="1"/>
    <col min="13" max="16384" width="8.88671875" style="5"/>
  </cols>
  <sheetData>
    <row r="1" spans="2:16" ht="70.2" customHeight="1" thickBot="1" x14ac:dyDescent="0.35">
      <c r="B1" s="4"/>
      <c r="C1" s="21" t="s">
        <v>16</v>
      </c>
      <c r="D1" s="22"/>
      <c r="E1" s="23"/>
    </row>
    <row r="2" spans="2:16" ht="14.4" customHeight="1" x14ac:dyDescent="0.3"/>
    <row r="3" spans="2:16" x14ac:dyDescent="0.3">
      <c r="B3" s="6" t="s">
        <v>2</v>
      </c>
      <c r="C3" s="2"/>
      <c r="D3" s="6" t="s">
        <v>3</v>
      </c>
      <c r="E3" s="2"/>
    </row>
    <row r="5" spans="2:16" x14ac:dyDescent="0.3">
      <c r="B5" s="6" t="s">
        <v>9</v>
      </c>
      <c r="C5" s="2"/>
      <c r="D5" s="7" t="s">
        <v>21</v>
      </c>
      <c r="E5" s="2"/>
    </row>
    <row r="7" spans="2:16" x14ac:dyDescent="0.3">
      <c r="B7" s="24" t="s">
        <v>5</v>
      </c>
      <c r="C7" s="24"/>
      <c r="D7" s="24"/>
      <c r="E7" s="24"/>
    </row>
    <row r="8" spans="2:16" ht="28.95" customHeight="1" x14ac:dyDescent="0.3">
      <c r="B8" s="8" t="s">
        <v>11</v>
      </c>
      <c r="C8" s="8" t="s">
        <v>12</v>
      </c>
      <c r="D8" s="8" t="s">
        <v>41</v>
      </c>
      <c r="E8" s="8" t="s">
        <v>6</v>
      </c>
      <c r="G8" s="9" t="s">
        <v>47</v>
      </c>
      <c r="I8" s="29" t="s">
        <v>20</v>
      </c>
      <c r="K8" s="30" t="s">
        <v>33</v>
      </c>
      <c r="L8" s="30" t="s">
        <v>46</v>
      </c>
    </row>
    <row r="9" spans="2:16" ht="14.4" customHeight="1" x14ac:dyDescent="0.3">
      <c r="B9" s="10" t="s">
        <v>7</v>
      </c>
      <c r="C9" s="10" t="s">
        <v>15</v>
      </c>
      <c r="D9" s="10" t="s">
        <v>38</v>
      </c>
      <c r="E9" s="10">
        <v>1</v>
      </c>
      <c r="G9" s="14">
        <f>_xlfn.XLOOKUP(D9,$K$9:$K$18,$L$9:$L$18,0)</f>
        <v>0.25</v>
      </c>
      <c r="I9" s="11" t="s">
        <v>32</v>
      </c>
      <c r="J9" s="12"/>
      <c r="K9" s="13" t="s">
        <v>34</v>
      </c>
      <c r="L9" s="13">
        <f>1/40</f>
        <v>2.5000000000000001E-2</v>
      </c>
      <c r="M9" s="12"/>
      <c r="N9" s="12"/>
      <c r="O9" s="12"/>
      <c r="P9" s="12"/>
    </row>
    <row r="10" spans="2:16" ht="14.4" customHeight="1" x14ac:dyDescent="0.3">
      <c r="B10" s="1"/>
      <c r="C10" s="1"/>
      <c r="D10" s="1"/>
      <c r="E10" s="1"/>
      <c r="G10" s="14">
        <f t="shared" ref="G10:G20" si="0">_xlfn.XLOOKUP(D10,$K$9:$K$18,$L$9:$L$18,0)</f>
        <v>0</v>
      </c>
      <c r="I10" s="11" t="s">
        <v>31</v>
      </c>
      <c r="J10" s="12"/>
      <c r="K10" s="13" t="s">
        <v>35</v>
      </c>
      <c r="L10" s="13">
        <f>1/25</f>
        <v>0.04</v>
      </c>
      <c r="M10" s="12"/>
      <c r="N10" s="12"/>
      <c r="O10" s="12"/>
      <c r="P10" s="12"/>
    </row>
    <row r="11" spans="2:16" ht="14.4" customHeight="1" x14ac:dyDescent="0.3">
      <c r="B11" s="1"/>
      <c r="C11" s="1"/>
      <c r="D11" s="1"/>
      <c r="E11" s="1"/>
      <c r="G11" s="14">
        <f t="shared" si="0"/>
        <v>0</v>
      </c>
      <c r="I11" s="11" t="s">
        <v>22</v>
      </c>
      <c r="J11" s="12"/>
      <c r="K11" s="13" t="s">
        <v>36</v>
      </c>
      <c r="L11" s="13">
        <f>1/12</f>
        <v>8.3333333333333329E-2</v>
      </c>
      <c r="M11" s="12"/>
      <c r="N11" s="12"/>
      <c r="O11" s="12"/>
      <c r="P11" s="12"/>
    </row>
    <row r="12" spans="2:16" x14ac:dyDescent="0.3">
      <c r="B12" s="1"/>
      <c r="C12" s="1"/>
      <c r="D12" s="1"/>
      <c r="E12" s="1"/>
      <c r="G12" s="14">
        <f t="shared" si="0"/>
        <v>0</v>
      </c>
      <c r="I12" s="14" t="s">
        <v>23</v>
      </c>
      <c r="K12" s="15" t="s">
        <v>37</v>
      </c>
      <c r="L12" s="15">
        <f>1/6</f>
        <v>0.16666666666666666</v>
      </c>
    </row>
    <row r="13" spans="2:16" x14ac:dyDescent="0.3">
      <c r="B13" s="1"/>
      <c r="C13" s="1"/>
      <c r="D13" s="1"/>
      <c r="E13" s="1"/>
      <c r="G13" s="14">
        <f t="shared" si="0"/>
        <v>0</v>
      </c>
      <c r="I13" s="14" t="s">
        <v>24</v>
      </c>
      <c r="K13" s="15" t="s">
        <v>38</v>
      </c>
      <c r="L13" s="15">
        <f>1/4</f>
        <v>0.25</v>
      </c>
    </row>
    <row r="14" spans="2:16" x14ac:dyDescent="0.3">
      <c r="B14" s="1"/>
      <c r="C14" s="1"/>
      <c r="D14" s="1"/>
      <c r="E14" s="1"/>
      <c r="G14" s="14">
        <f t="shared" si="0"/>
        <v>0</v>
      </c>
      <c r="I14" s="14" t="s">
        <v>25</v>
      </c>
      <c r="K14" s="15" t="s">
        <v>39</v>
      </c>
      <c r="L14" s="15">
        <f>1/2</f>
        <v>0.5</v>
      </c>
    </row>
    <row r="15" spans="2:16" x14ac:dyDescent="0.3">
      <c r="B15" s="1"/>
      <c r="C15" s="1"/>
      <c r="D15" s="1"/>
      <c r="E15" s="1"/>
      <c r="G15" s="14">
        <f t="shared" si="0"/>
        <v>0</v>
      </c>
      <c r="I15" s="14" t="s">
        <v>26</v>
      </c>
      <c r="K15" s="15" t="s">
        <v>40</v>
      </c>
      <c r="L15" s="15">
        <f>3/4</f>
        <v>0.75</v>
      </c>
    </row>
    <row r="16" spans="2:16" x14ac:dyDescent="0.3">
      <c r="B16" s="1"/>
      <c r="C16" s="1"/>
      <c r="D16" s="1"/>
      <c r="E16" s="1"/>
      <c r="G16" s="14">
        <f t="shared" si="0"/>
        <v>0</v>
      </c>
      <c r="I16" s="14" t="s">
        <v>27</v>
      </c>
      <c r="K16" s="15">
        <v>1</v>
      </c>
      <c r="L16" s="15">
        <f>1</f>
        <v>1</v>
      </c>
    </row>
    <row r="17" spans="2:12" x14ac:dyDescent="0.3">
      <c r="B17" s="1"/>
      <c r="C17" s="1"/>
      <c r="D17" s="1"/>
      <c r="E17" s="1"/>
      <c r="G17" s="14">
        <f t="shared" si="0"/>
        <v>0</v>
      </c>
      <c r="I17" s="14" t="s">
        <v>28</v>
      </c>
      <c r="K17" s="15">
        <v>1.5</v>
      </c>
      <c r="L17" s="15">
        <f>1.5</f>
        <v>1.5</v>
      </c>
    </row>
    <row r="18" spans="2:12" x14ac:dyDescent="0.3">
      <c r="B18" s="1"/>
      <c r="C18" s="1"/>
      <c r="D18" s="1"/>
      <c r="E18" s="1"/>
      <c r="G18" s="14">
        <f t="shared" si="0"/>
        <v>0</v>
      </c>
      <c r="I18" s="14" t="s">
        <v>29</v>
      </c>
      <c r="K18" s="15">
        <v>2</v>
      </c>
      <c r="L18" s="15">
        <f>2</f>
        <v>2</v>
      </c>
    </row>
    <row r="19" spans="2:12" x14ac:dyDescent="0.3">
      <c r="B19" s="1"/>
      <c r="C19" s="1"/>
      <c r="D19" s="1"/>
      <c r="E19" s="1"/>
      <c r="G19" s="14">
        <f t="shared" si="0"/>
        <v>0</v>
      </c>
      <c r="I19" s="14" t="s">
        <v>30</v>
      </c>
    </row>
    <row r="20" spans="2:12" x14ac:dyDescent="0.3">
      <c r="B20" s="1"/>
      <c r="C20" s="1"/>
      <c r="D20" s="1"/>
      <c r="E20" s="1"/>
      <c r="G20" s="14">
        <f t="shared" si="0"/>
        <v>0</v>
      </c>
    </row>
    <row r="21" spans="2:12" x14ac:dyDescent="0.3">
      <c r="B21" s="16"/>
      <c r="C21" s="16"/>
      <c r="D21" s="17" t="s">
        <v>45</v>
      </c>
      <c r="E21" s="15">
        <f>SUMPRODUCT($E$10:$E$20,$G$10:$G$20)</f>
        <v>0</v>
      </c>
    </row>
    <row r="22" spans="2:12" x14ac:dyDescent="0.3">
      <c r="B22" s="16"/>
      <c r="C22" s="16"/>
      <c r="D22" s="17" t="s">
        <v>44</v>
      </c>
      <c r="E22" s="3">
        <v>330</v>
      </c>
    </row>
    <row r="23" spans="2:12" x14ac:dyDescent="0.3">
      <c r="B23" s="16"/>
      <c r="C23" s="16"/>
      <c r="D23" s="17" t="s">
        <v>4</v>
      </c>
      <c r="E23" s="18" t="str">
        <f>IF(NOT(ISBLANK($E$5)), E21*E22, "Select Facility Type")</f>
        <v>Select Facility Type</v>
      </c>
    </row>
    <row r="24" spans="2:12" x14ac:dyDescent="0.3">
      <c r="B24" s="16"/>
      <c r="C24" s="16"/>
    </row>
    <row r="25" spans="2:12" ht="15.6" x14ac:dyDescent="0.3">
      <c r="B25" s="19"/>
      <c r="C25" s="19"/>
    </row>
    <row r="26" spans="2:12" ht="15.6" x14ac:dyDescent="0.3">
      <c r="B26" s="25" t="s">
        <v>0</v>
      </c>
      <c r="C26" s="25"/>
      <c r="D26" s="25"/>
      <c r="E26" s="25"/>
    </row>
    <row r="27" spans="2:12" x14ac:dyDescent="0.3">
      <c r="B27" s="26" t="s">
        <v>10</v>
      </c>
      <c r="C27" s="26"/>
      <c r="D27" s="26"/>
      <c r="E27" s="26"/>
    </row>
    <row r="28" spans="2:12" x14ac:dyDescent="0.3">
      <c r="B28" s="26" t="s">
        <v>18</v>
      </c>
      <c r="C28" s="26"/>
      <c r="D28" s="26"/>
      <c r="E28" s="26"/>
    </row>
    <row r="29" spans="2:12" x14ac:dyDescent="0.3">
      <c r="B29" s="28" t="s">
        <v>17</v>
      </c>
      <c r="C29" s="28"/>
      <c r="D29" s="28"/>
      <c r="E29" s="28"/>
    </row>
    <row r="30" spans="2:12" ht="30" customHeight="1" x14ac:dyDescent="0.3">
      <c r="B30" s="28" t="s">
        <v>19</v>
      </c>
      <c r="C30" s="28"/>
      <c r="D30" s="28"/>
      <c r="E30" s="28"/>
    </row>
    <row r="31" spans="2:12" x14ac:dyDescent="0.3">
      <c r="B31" s="27"/>
      <c r="C31" s="27"/>
      <c r="D31" s="27"/>
      <c r="E31" s="27"/>
      <c r="J31" s="20"/>
    </row>
    <row r="32" spans="2:12" ht="15.6" x14ac:dyDescent="0.3">
      <c r="B32" s="25" t="s">
        <v>8</v>
      </c>
      <c r="C32" s="25"/>
      <c r="D32" s="25"/>
      <c r="E32" s="25"/>
    </row>
    <row r="33" spans="2:10" x14ac:dyDescent="0.3">
      <c r="B33" s="26" t="s">
        <v>1</v>
      </c>
      <c r="C33" s="26"/>
      <c r="D33" s="26"/>
      <c r="E33" s="26"/>
    </row>
    <row r="34" spans="2:10" x14ac:dyDescent="0.3">
      <c r="B34" s="26" t="s">
        <v>13</v>
      </c>
      <c r="C34" s="26"/>
      <c r="D34" s="26"/>
      <c r="E34" s="26"/>
    </row>
    <row r="35" spans="2:10" x14ac:dyDescent="0.3">
      <c r="B35" s="26" t="s">
        <v>14</v>
      </c>
      <c r="C35" s="26"/>
      <c r="D35" s="26"/>
      <c r="E35" s="26"/>
    </row>
    <row r="36" spans="2:10" x14ac:dyDescent="0.3">
      <c r="B36" s="26" t="s">
        <v>42</v>
      </c>
      <c r="C36" s="26"/>
      <c r="D36" s="26"/>
      <c r="E36" s="26"/>
    </row>
    <row r="37" spans="2:10" x14ac:dyDescent="0.3">
      <c r="B37" s="26" t="s">
        <v>43</v>
      </c>
      <c r="C37" s="26"/>
      <c r="D37" s="26"/>
      <c r="E37" s="26"/>
      <c r="J37" s="20"/>
    </row>
  </sheetData>
  <sheetProtection algorithmName="SHA-512" hashValue="yucrPNn9nEvRQnXwDrdB4C52+nUE589GCczqIadk0I+lJs5fs2KjYGFej6NBlK1goEd3WQko6Kx8I24kadVtnQ==" saltValue="3Unf0/ZOaqE5ne0j06+dFw==" spinCount="100000" sheet="1" objects="1" scenarios="1" selectLockedCells="1"/>
  <mergeCells count="14">
    <mergeCell ref="C1:E1"/>
    <mergeCell ref="B7:E7"/>
    <mergeCell ref="B26:E26"/>
    <mergeCell ref="B37:E37"/>
    <mergeCell ref="B27:E27"/>
    <mergeCell ref="B28:E28"/>
    <mergeCell ref="B31:E31"/>
    <mergeCell ref="B32:E32"/>
    <mergeCell ref="B33:E33"/>
    <mergeCell ref="B34:E34"/>
    <mergeCell ref="B35:E35"/>
    <mergeCell ref="B36:E36"/>
    <mergeCell ref="B30:E30"/>
    <mergeCell ref="B29:E29"/>
  </mergeCells>
  <dataValidations count="2">
    <dataValidation type="list" allowBlank="1" showInputMessage="1" showErrorMessage="1" sqref="D9:D20" xr:uid="{6BA1F200-D682-490B-800A-9AC03E579C05}">
      <formula1>$K$9:$K$18</formula1>
    </dataValidation>
    <dataValidation type="list" allowBlank="1" showInputMessage="1" showErrorMessage="1" sqref="E5" xr:uid="{77E43B87-93E5-445D-8670-B5D1C842F558}">
      <formula1>$I$9:$I$19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ZGl6b25qZTwvVXNlck5hbWU+PERhdGVUaW1lPjcvNS8yMDE4IDc6Mjc6MTQgUE08L0RhdGVUaW1lPjxMYWJlbFN0cmluZz5VbnJlc3RyaWN0ZWQ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c8d5760e-638a-47e8-9e2e-1226c2cb268d" origin="userSelected">
  <element uid="42834bfb-1ec1-4beb-bd64-eb83fb3cb3f3" value=""/>
</sisl>
</file>

<file path=customXml/itemProps1.xml><?xml version="1.0" encoding="utf-8"?>
<ds:datastoreItem xmlns:ds="http://schemas.openxmlformats.org/officeDocument/2006/customXml" ds:itemID="{B87B4EE9-4FC8-4269-8E3F-5F98274A249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B15FF927-D84A-472B-86C9-8ED39A529F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Unrestricted</dc:subject>
  <dc:creator>Ngo, Vinh-Phong N.</dc:creator>
  <cp:lastModifiedBy>Ngo, Vinh-Phong N. [US-US]</cp:lastModifiedBy>
  <cp:lastPrinted>2024-05-20T18:01:27Z</cp:lastPrinted>
  <dcterms:created xsi:type="dcterms:W3CDTF">2017-06-19T21:18:32Z</dcterms:created>
  <dcterms:modified xsi:type="dcterms:W3CDTF">2026-06-30T10:13:37Z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8d65c86b-2328-4447-88a7-42b8178c1ec8</vt:lpwstr>
  </property>
  <property fmtid="{D5CDD505-2E9C-101B-9397-08002B2CF9AE}" pid="3" name="bjSaver">
    <vt:lpwstr>16RXcHSMB4q8Kkat38nIlk72qDTcFP1f</vt:lpwstr>
  </property>
  <property fmtid="{D5CDD505-2E9C-101B-9397-08002B2CF9AE}" pid="4" name="bjDocumentSecurityLabel">
    <vt:lpwstr>Unrestricted</vt:lpwstr>
  </property>
  <property fmtid="{D5CDD505-2E9C-101B-9397-08002B2CF9AE}" pid="5" name="bjLabelHistoryID">
    <vt:lpwstr>{B87B4EE9-4FC8-4269-8E3F-5F98274A249D}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uid="42834bfb-1ec1-4beb-bd64-eb83fb3cb3f3" value="" /&gt;&lt;/sisl&gt;</vt:lpwstr>
  </property>
  <property fmtid="{D5CDD505-2E9C-101B-9397-08002B2CF9AE}" pid="8" name="MSIP_Label_c968a81f-7ed4-4faa-9408-9652e001dd96_Enabled">
    <vt:lpwstr>true</vt:lpwstr>
  </property>
  <property fmtid="{D5CDD505-2E9C-101B-9397-08002B2CF9AE}" pid="9" name="MSIP_Label_c968a81f-7ed4-4faa-9408-9652e001dd96_SetDate">
    <vt:lpwstr>2022-06-20T19:12:36Z</vt:lpwstr>
  </property>
  <property fmtid="{D5CDD505-2E9C-101B-9397-08002B2CF9AE}" pid="10" name="MSIP_Label_c968a81f-7ed4-4faa-9408-9652e001dd96_Method">
    <vt:lpwstr>Standard</vt:lpwstr>
  </property>
  <property fmtid="{D5CDD505-2E9C-101B-9397-08002B2CF9AE}" pid="11" name="MSIP_Label_c968a81f-7ed4-4faa-9408-9652e001dd96_Name">
    <vt:lpwstr>Unrestricted</vt:lpwstr>
  </property>
  <property fmtid="{D5CDD505-2E9C-101B-9397-08002B2CF9AE}" pid="12" name="MSIP_Label_c968a81f-7ed4-4faa-9408-9652e001dd96_SiteId">
    <vt:lpwstr>b64da4ac-e800-4cfc-8931-e607f720a1b8</vt:lpwstr>
  </property>
  <property fmtid="{D5CDD505-2E9C-101B-9397-08002B2CF9AE}" pid="13" name="MSIP_Label_c968a81f-7ed4-4faa-9408-9652e001dd96_ActionId">
    <vt:lpwstr>25baddb7-5091-416f-b6bc-f70e63e4d443</vt:lpwstr>
  </property>
  <property fmtid="{D5CDD505-2E9C-101B-9397-08002B2CF9AE}" pid="14" name="MSIP_Label_c968a81f-7ed4-4faa-9408-9652e001dd96_ContentBits">
    <vt:lpwstr>0</vt:lpwstr>
  </property>
</Properties>
</file>